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Z:\DOCUMENTS\4-PRODUITS\Jauge G1\3 - Documents\"/>
    </mc:Choice>
  </mc:AlternateContent>
  <xr:revisionPtr revIDLastSave="0" documentId="13_ncr:1_{41E3AB2E-B6B1-4486-A205-AA23B2E38263}" xr6:coauthVersionLast="47" xr6:coauthVersionMax="47" xr10:uidLastSave="{00000000-0000-0000-0000-000000000000}"/>
  <bookViews>
    <workbookView xWindow="-120" yWindow="-120" windowWidth="29040" windowHeight="15840" xr2:uid="{54E95CE3-F1EF-459A-8DAE-AB7F87A588A8}"/>
  </bookViews>
  <sheets>
    <sheet name="Gebrauchsanweisung" sheetId="2" r:id="rId1"/>
    <sheet name="G1" sheetId="8" r:id="rId2"/>
    <sheet name="G1 (Beispiel)" sheetId="1" r:id="rId3"/>
    <sheet name="Calcul dilatation" sheetId="5" state="hidden" r:id="rId4"/>
  </sheets>
  <definedNames>
    <definedName name="_xlnm.Print_Area" localSheetId="1">'G1'!$A$1:$U$31</definedName>
    <definedName name="_xlnm.Print_Area" localSheetId="2">'G1 (Beispiel)'!$A$1:$U$31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5" i="1" l="1"/>
  <c r="I46" i="8"/>
  <c r="I47" i="8" s="1"/>
  <c r="I48" i="8" s="1"/>
  <c r="L30" i="8"/>
  <c r="L42" i="8" s="1"/>
  <c r="K30" i="8"/>
  <c r="K42" i="8" s="1"/>
  <c r="J30" i="8"/>
  <c r="J42" i="8" s="1"/>
  <c r="I30" i="8"/>
  <c r="I42" i="8" s="1"/>
  <c r="H30" i="8"/>
  <c r="H42" i="8" s="1"/>
  <c r="G30" i="8"/>
  <c r="G42" i="8" s="1"/>
  <c r="F30" i="8"/>
  <c r="F42" i="8" s="1"/>
  <c r="E30" i="8"/>
  <c r="E42" i="8" s="1"/>
  <c r="D30" i="8"/>
  <c r="D42" i="8" s="1"/>
  <c r="L29" i="8"/>
  <c r="L41" i="8" s="1"/>
  <c r="K29" i="8"/>
  <c r="K41" i="8" s="1"/>
  <c r="J29" i="8"/>
  <c r="J41" i="8" s="1"/>
  <c r="I29" i="8"/>
  <c r="I41" i="8" s="1"/>
  <c r="H29" i="8"/>
  <c r="H41" i="8" s="1"/>
  <c r="G29" i="8"/>
  <c r="G41" i="8" s="1"/>
  <c r="F29" i="8"/>
  <c r="F41" i="8" s="1"/>
  <c r="E29" i="8"/>
  <c r="E41" i="8" s="1"/>
  <c r="D29" i="8"/>
  <c r="D41" i="8" s="1"/>
  <c r="L28" i="8"/>
  <c r="L40" i="8" s="1"/>
  <c r="K28" i="8"/>
  <c r="K40" i="8" s="1"/>
  <c r="J28" i="8"/>
  <c r="J40" i="8" s="1"/>
  <c r="I28" i="8"/>
  <c r="I40" i="8" s="1"/>
  <c r="H28" i="8"/>
  <c r="H40" i="8" s="1"/>
  <c r="G28" i="8"/>
  <c r="G40" i="8" s="1"/>
  <c r="F28" i="8"/>
  <c r="F40" i="8" s="1"/>
  <c r="E28" i="8"/>
  <c r="E40" i="8" s="1"/>
  <c r="D28" i="8"/>
  <c r="D40" i="8" s="1"/>
  <c r="L27" i="8"/>
  <c r="L39" i="8" s="1"/>
  <c r="K27" i="8"/>
  <c r="K39" i="8" s="1"/>
  <c r="J27" i="8"/>
  <c r="J39" i="8" s="1"/>
  <c r="I27" i="8"/>
  <c r="I39" i="8" s="1"/>
  <c r="H27" i="8"/>
  <c r="H39" i="8" s="1"/>
  <c r="G27" i="8"/>
  <c r="G39" i="8" s="1"/>
  <c r="F27" i="8"/>
  <c r="F39" i="8" s="1"/>
  <c r="E27" i="8"/>
  <c r="E39" i="8" s="1"/>
  <c r="D27" i="8"/>
  <c r="D39" i="8" s="1"/>
  <c r="L26" i="8"/>
  <c r="L38" i="8" s="1"/>
  <c r="K26" i="8"/>
  <c r="K38" i="8" s="1"/>
  <c r="J26" i="8"/>
  <c r="J38" i="8" s="1"/>
  <c r="I26" i="8"/>
  <c r="I38" i="8" s="1"/>
  <c r="H26" i="8"/>
  <c r="H38" i="8" s="1"/>
  <c r="G26" i="8"/>
  <c r="G38" i="8" s="1"/>
  <c r="F26" i="8"/>
  <c r="F38" i="8" s="1"/>
  <c r="E26" i="8"/>
  <c r="E38" i="8" s="1"/>
  <c r="D26" i="8"/>
  <c r="D38" i="8" s="1"/>
  <c r="L25" i="8"/>
  <c r="L37" i="8" s="1"/>
  <c r="K25" i="8"/>
  <c r="K37" i="8" s="1"/>
  <c r="J25" i="8"/>
  <c r="J37" i="8" s="1"/>
  <c r="I25" i="8"/>
  <c r="I37" i="8" s="1"/>
  <c r="H25" i="8"/>
  <c r="H37" i="8" s="1"/>
  <c r="G25" i="8"/>
  <c r="G37" i="8" s="1"/>
  <c r="F25" i="8"/>
  <c r="F37" i="8" s="1"/>
  <c r="E25" i="8"/>
  <c r="E37" i="8" s="1"/>
  <c r="D25" i="8"/>
  <c r="D37" i="8" s="1"/>
  <c r="L24" i="8"/>
  <c r="L36" i="8" s="1"/>
  <c r="K24" i="8"/>
  <c r="K36" i="8" s="1"/>
  <c r="J24" i="8"/>
  <c r="J36" i="8" s="1"/>
  <c r="I24" i="8"/>
  <c r="I36" i="8" s="1"/>
  <c r="H24" i="8"/>
  <c r="H36" i="8" s="1"/>
  <c r="G24" i="8"/>
  <c r="G36" i="8" s="1"/>
  <c r="F24" i="8"/>
  <c r="F36" i="8" s="1"/>
  <c r="E24" i="8"/>
  <c r="E36" i="8" s="1"/>
  <c r="D24" i="8"/>
  <c r="D36" i="8" s="1"/>
  <c r="D23" i="8"/>
  <c r="D35" i="8" s="1"/>
  <c r="D22" i="8"/>
  <c r="D34" i="8" s="1"/>
  <c r="D21" i="8"/>
  <c r="D33" i="8" s="1"/>
  <c r="D30" i="1"/>
  <c r="D29" i="1"/>
  <c r="D28" i="1"/>
  <c r="D27" i="1"/>
  <c r="D26" i="1"/>
  <c r="D25" i="1"/>
  <c r="D24" i="1"/>
  <c r="D23" i="1"/>
  <c r="D22" i="1"/>
  <c r="D21" i="1"/>
  <c r="E30" i="1"/>
  <c r="F30" i="1"/>
  <c r="F42" i="1" s="1"/>
  <c r="G30" i="1"/>
  <c r="G42" i="1" s="1"/>
  <c r="H30" i="1"/>
  <c r="H42" i="1" s="1"/>
  <c r="I30" i="1"/>
  <c r="J30" i="1"/>
  <c r="J42" i="1" s="1"/>
  <c r="K30" i="1"/>
  <c r="K42" i="1" s="1"/>
  <c r="L30" i="1"/>
  <c r="L42" i="1" s="1"/>
  <c r="E24" i="1"/>
  <c r="F24" i="1"/>
  <c r="G24" i="1"/>
  <c r="H24" i="1"/>
  <c r="I24" i="1"/>
  <c r="J24" i="1"/>
  <c r="K24" i="1"/>
  <c r="L24" i="1"/>
  <c r="E25" i="1"/>
  <c r="F25" i="1"/>
  <c r="F37" i="1" s="1"/>
  <c r="G25" i="1"/>
  <c r="H25" i="1"/>
  <c r="H37" i="1" s="1"/>
  <c r="I25" i="1"/>
  <c r="J37" i="1"/>
  <c r="K25" i="1"/>
  <c r="L25" i="1"/>
  <c r="L37" i="1" s="1"/>
  <c r="E26" i="1"/>
  <c r="F26" i="1"/>
  <c r="G26" i="1"/>
  <c r="H26" i="1"/>
  <c r="H38" i="1" s="1"/>
  <c r="I26" i="1"/>
  <c r="J26" i="1"/>
  <c r="J38" i="1" s="1"/>
  <c r="K26" i="1"/>
  <c r="L26" i="1"/>
  <c r="L38" i="1" s="1"/>
  <c r="E27" i="1"/>
  <c r="F27" i="1"/>
  <c r="F39" i="1" s="1"/>
  <c r="G27" i="1"/>
  <c r="H27" i="1"/>
  <c r="I27" i="1"/>
  <c r="J27" i="1"/>
  <c r="J39" i="1" s="1"/>
  <c r="K27" i="1"/>
  <c r="L27" i="1"/>
  <c r="E28" i="1"/>
  <c r="F28" i="1"/>
  <c r="F40" i="1" s="1"/>
  <c r="G28" i="1"/>
  <c r="H28" i="1"/>
  <c r="H40" i="1" s="1"/>
  <c r="I28" i="1"/>
  <c r="J28" i="1"/>
  <c r="J40" i="1" s="1"/>
  <c r="K28" i="1"/>
  <c r="L28" i="1"/>
  <c r="L40" i="1" s="1"/>
  <c r="E29" i="1"/>
  <c r="E41" i="1" s="1"/>
  <c r="F29" i="1"/>
  <c r="F41" i="1" s="1"/>
  <c r="G29" i="1"/>
  <c r="H29" i="1"/>
  <c r="H41" i="1" s="1"/>
  <c r="I29" i="1"/>
  <c r="J29" i="1"/>
  <c r="J41" i="1" s="1"/>
  <c r="K29" i="1"/>
  <c r="K41" i="1" s="1"/>
  <c r="L29" i="1"/>
  <c r="L41" i="1" s="1"/>
  <c r="I42" i="1"/>
  <c r="E42" i="1"/>
  <c r="I41" i="1"/>
  <c r="G41" i="1"/>
  <c r="K40" i="1"/>
  <c r="I40" i="1"/>
  <c r="G40" i="1"/>
  <c r="L39" i="1"/>
  <c r="K39" i="1"/>
  <c r="I39" i="1"/>
  <c r="H39" i="1"/>
  <c r="G39" i="1"/>
  <c r="K38" i="1"/>
  <c r="I38" i="1"/>
  <c r="G38" i="1"/>
  <c r="F38" i="1"/>
  <c r="K37" i="1"/>
  <c r="I37" i="1"/>
  <c r="G37" i="1"/>
  <c r="D34" i="1"/>
  <c r="D33" i="1"/>
  <c r="L23" i="8" l="1"/>
  <c r="L35" i="8" s="1"/>
  <c r="K23" i="8"/>
  <c r="K35" i="8" s="1"/>
  <c r="G23" i="8"/>
  <c r="G35" i="8" s="1"/>
  <c r="L22" i="8"/>
  <c r="L34" i="8" s="1"/>
  <c r="H22" i="8"/>
  <c r="H34" i="8" s="1"/>
  <c r="I21" i="8"/>
  <c r="I33" i="8" s="1"/>
  <c r="E21" i="8"/>
  <c r="E33" i="8" s="1"/>
  <c r="J21" i="8"/>
  <c r="J33" i="8" s="1"/>
  <c r="F21" i="8"/>
  <c r="F33" i="8" s="1"/>
  <c r="J23" i="8"/>
  <c r="J35" i="8" s="1"/>
  <c r="F23" i="8"/>
  <c r="F35" i="8" s="1"/>
  <c r="K22" i="8"/>
  <c r="K34" i="8" s="1"/>
  <c r="G22" i="8"/>
  <c r="G34" i="8" s="1"/>
  <c r="L21" i="8"/>
  <c r="L33" i="8" s="1"/>
  <c r="H21" i="8"/>
  <c r="H33" i="8" s="1"/>
  <c r="I22" i="8"/>
  <c r="I34" i="8" s="1"/>
  <c r="I23" i="8"/>
  <c r="I35" i="8" s="1"/>
  <c r="E23" i="8"/>
  <c r="E35" i="8" s="1"/>
  <c r="J22" i="8"/>
  <c r="J34" i="8" s="1"/>
  <c r="F22" i="8"/>
  <c r="F34" i="8" s="1"/>
  <c r="K21" i="8"/>
  <c r="K33" i="8" s="1"/>
  <c r="G21" i="8"/>
  <c r="G33" i="8" s="1"/>
  <c r="H23" i="8"/>
  <c r="H35" i="8" s="1"/>
  <c r="E22" i="8"/>
  <c r="E34" i="8" s="1"/>
  <c r="D35" i="1"/>
  <c r="D42" i="1" l="1"/>
  <c r="D41" i="1"/>
  <c r="I46" i="1"/>
  <c r="I47" i="1" s="1"/>
  <c r="I48" i="1" s="1"/>
  <c r="G22" i="1" l="1"/>
  <c r="G34" i="1" s="1"/>
  <c r="K22" i="1"/>
  <c r="K34" i="1" s="1"/>
  <c r="G23" i="1"/>
  <c r="G35" i="1" s="1"/>
  <c r="K23" i="1"/>
  <c r="K35" i="1" s="1"/>
  <c r="H21" i="1"/>
  <c r="H33" i="1" s="1"/>
  <c r="L21" i="1"/>
  <c r="L33" i="1" s="1"/>
  <c r="H22" i="1"/>
  <c r="H34" i="1" s="1"/>
  <c r="L22" i="1"/>
  <c r="L34" i="1" s="1"/>
  <c r="H23" i="1"/>
  <c r="H35" i="1" s="1"/>
  <c r="L23" i="1"/>
  <c r="L35" i="1" s="1"/>
  <c r="I21" i="1"/>
  <c r="I33" i="1" s="1"/>
  <c r="E21" i="1"/>
  <c r="E33" i="1" s="1"/>
  <c r="K21" i="1"/>
  <c r="K33" i="1" s="1"/>
  <c r="E22" i="1"/>
  <c r="E34" i="1" s="1"/>
  <c r="I22" i="1"/>
  <c r="I34" i="1" s="1"/>
  <c r="E23" i="1"/>
  <c r="E35" i="1" s="1"/>
  <c r="I23" i="1"/>
  <c r="I35" i="1" s="1"/>
  <c r="F21" i="1"/>
  <c r="F33" i="1" s="1"/>
  <c r="J21" i="1"/>
  <c r="J33" i="1" s="1"/>
  <c r="F22" i="1"/>
  <c r="F34" i="1" s="1"/>
  <c r="J22" i="1"/>
  <c r="J34" i="1" s="1"/>
  <c r="F23" i="1"/>
  <c r="J23" i="1"/>
  <c r="J35" i="1" s="1"/>
  <c r="G21" i="1"/>
  <c r="G33" i="1" s="1"/>
  <c r="E40" i="1"/>
  <c r="D40" i="1"/>
  <c r="D39" i="1"/>
  <c r="E39" i="1"/>
  <c r="E38" i="1"/>
  <c r="D38" i="1"/>
  <c r="E37" i="1"/>
  <c r="D37" i="1"/>
  <c r="I36" i="1"/>
  <c r="E36" i="1"/>
  <c r="L36" i="1"/>
  <c r="H36" i="1"/>
  <c r="D36" i="1"/>
  <c r="K36" i="1"/>
  <c r="G36" i="1"/>
  <c r="J36" i="1"/>
  <c r="F36" i="1"/>
  <c r="F35" i="1"/>
</calcChain>
</file>

<file path=xl/sharedStrings.xml><?xml version="1.0" encoding="utf-8"?>
<sst xmlns="http://schemas.openxmlformats.org/spreadsheetml/2006/main" count="42" uniqueCount="21">
  <si>
    <t>mm</t>
  </si>
  <si>
    <t xml:space="preserve">Coeffcient de dilatation linéaire de la jauge G1 : </t>
  </si>
  <si>
    <t>mm/mm/C</t>
  </si>
  <si>
    <t>Distance entre les 2 trous de fixations à 20°C</t>
  </si>
  <si>
    <t>T°C de référence</t>
  </si>
  <si>
    <t>°C</t>
  </si>
  <si>
    <t>Dilation de la jauge à la T° initiale</t>
  </si>
  <si>
    <t>Différence entre la T° de référence et la T° initiale</t>
  </si>
  <si>
    <t>Distance entre les 2 trous de fixations à la température initiale</t>
  </si>
  <si>
    <t>Valeurs pour calcul de la dilatation - Ne pas modifier</t>
  </si>
  <si>
    <t xml:space="preserve">  VERFOLGUNG DER RISSENTWICKLUNG MIT G1-RISS-MESSLEHRE</t>
  </si>
  <si>
    <t>STANDORT:</t>
  </si>
  <si>
    <t>88 champs Elysées</t>
  </si>
  <si>
    <t>TABELLE DER MESSWERTE VON G1-RISS-MESSLEHRE</t>
  </si>
  <si>
    <t>DATEN</t>
  </si>
  <si>
    <t xml:space="preserve">T in °C	</t>
  </si>
  <si>
    <t>RISS-MESSLEHRE N°</t>
  </si>
  <si>
    <t>GEBRAUCHSANWEISUNG</t>
  </si>
  <si>
    <r>
      <t xml:space="preserve">1- Kopiere das leere Arbeitsblatt ("G1") auf zusätzliche Blätter (1 Blatt pro Beobachtungsstandort).
2- Geben Sie den Namen und die Adresse der zu beobachtenden Baustelle an.
3- Nummerieren Sie die Riss-Messlehren.
4- Geben Sie das Datum der Beobachtung (14/07/21 für 14. Juli 2021) und die Temperatur (29 für 29°C) an, um die Ausdehnung anhand der Temperaturabweichungen von der T°C der ersten Messung zu berechnen. </t>
    </r>
    <r>
      <rPr>
        <i/>
        <sz val="11"/>
        <color theme="1"/>
        <rFont val="Calibri"/>
        <family val="2"/>
        <scheme val="minor"/>
      </rPr>
      <t xml:space="preserve">NB: Wenn Sie die Temperatur nicht abgelesen haben, lassen Sie den Wert leer; der Ausdehnungskoeffizient wird dann nicht berücksichtigt. 
Wenn Sie bei einer Messung die Temperatur nicht abgelesen haben, geben Sie die gleiche Temperatur wie bei der ersten Messung an, damit der Ausdehnungskoeffizient nicht berücksichtigt wird. 	</t>
    </r>
    <r>
      <rPr>
        <sz val="11"/>
        <color theme="1"/>
        <rFont val="Calibri"/>
        <family val="2"/>
        <scheme val="minor"/>
      </rPr>
      <t xml:space="preserve">	
5- Schreiben Sie die Ablesung auf dem Nonius jedes Riss-Messlehren in mm (Beispiel: 10,8). 
6- Die Entwicklung des angepassten Abstands der Temperatur sowie die Punkte der Kurve werden automatisch eingetragen.
Führen Sie bei den folgenden Beobachtungen die Aufgaben 4 und 5 durch.</t>
    </r>
  </si>
  <si>
    <r>
      <t xml:space="preserve">TABELLE DER BERECHNETEN WERTE </t>
    </r>
    <r>
      <rPr>
        <b/>
        <sz val="12"/>
        <color theme="7"/>
        <rFont val="Calibri"/>
        <family val="2"/>
        <scheme val="minor"/>
      </rPr>
      <t>AUFGRUND DER ERSTEN T°C-MESSUNG</t>
    </r>
  </si>
  <si>
    <r>
      <t xml:space="preserve">TABELLE DER BERECHNETEN </t>
    </r>
    <r>
      <rPr>
        <b/>
        <sz val="12"/>
        <color theme="7"/>
        <rFont val="Calibri"/>
        <family val="2"/>
        <scheme val="minor"/>
      </rPr>
      <t>∆X IN ABHÄNGIGKEIT VON DER TEMPERATUR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</si>
</sst>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C"/>
    <numFmt numFmtId="166" formatCode="0.0"/>
  </numFmts>
  <fonts count="18" x14ac:knownFonts="1">
    <font>
      <sz val="11"/>
      <color theme="1"/>
      <name val="Calibri"/>
      <family val="2"/>
      <scheme val="minor"/>
    </font>
    <font>
      <sz val="11"/>
      <color theme="1"/>
      <name val="Calibri"/>
      <family val="2"/>
      <scheme val="minor"/>
    </font>
    <font>
      <sz val="11"/>
      <color rgb="FF3F3F76"/>
      <name val="Calibri"/>
      <family val="2"/>
      <scheme val="minor"/>
    </font>
    <font>
      <b/>
      <sz val="16"/>
      <color theme="0"/>
      <name val="Calibri"/>
      <family val="2"/>
      <scheme val="minor"/>
    </font>
    <font>
      <sz val="11"/>
      <color theme="4" tint="-0.499984740745262"/>
      <name val="Calibri"/>
      <family val="2"/>
      <scheme val="minor"/>
    </font>
    <font>
      <b/>
      <sz val="11"/>
      <color theme="4" tint="-0.499984740745262"/>
      <name val="Calibri"/>
      <family val="2"/>
      <scheme val="minor"/>
    </font>
    <font>
      <b/>
      <sz val="16"/>
      <color theme="4" tint="-0.499984740745262"/>
      <name val="Calibri"/>
      <family val="2"/>
      <scheme val="minor"/>
    </font>
    <font>
      <b/>
      <sz val="20"/>
      <color theme="0"/>
      <name val="Calibri"/>
      <family val="2"/>
      <scheme val="minor"/>
    </font>
    <font>
      <b/>
      <sz val="14"/>
      <color theme="0"/>
      <name val="Calibri"/>
      <family val="2"/>
      <scheme val="minor"/>
    </font>
    <font>
      <sz val="10"/>
      <color theme="4" tint="-0.499984740745262"/>
      <name val="Calibri"/>
      <family val="2"/>
      <scheme val="minor"/>
    </font>
    <font>
      <b/>
      <sz val="12"/>
      <color theme="0"/>
      <name val="Calibri"/>
      <family val="2"/>
      <scheme val="minor"/>
    </font>
    <font>
      <sz val="10"/>
      <name val="Arial"/>
      <family val="2"/>
    </font>
    <font>
      <sz val="10"/>
      <name val="Calibri"/>
      <family val="2"/>
      <scheme val="minor"/>
    </font>
    <font>
      <sz val="10"/>
      <color theme="1"/>
      <name val="Calibri"/>
      <family val="2"/>
      <scheme val="minor"/>
    </font>
    <font>
      <i/>
      <sz val="11"/>
      <color theme="1"/>
      <name val="Calibri"/>
      <family val="2"/>
      <scheme val="minor"/>
    </font>
    <font>
      <sz val="11"/>
      <name val="Calibri"/>
      <family val="2"/>
      <scheme val="minor"/>
    </font>
    <font>
      <b/>
      <sz val="10"/>
      <color rgb="FFFF0000"/>
      <name val="Calibri"/>
      <family val="2"/>
      <scheme val="minor"/>
    </font>
    <font>
      <b/>
      <sz val="12"/>
      <color theme="7"/>
      <name val="Calibri"/>
      <family val="2"/>
      <scheme val="minor"/>
    </font>
  </fonts>
  <fills count="6">
    <fill>
      <patternFill patternType="none"/>
    </fill>
    <fill>
      <patternFill patternType="gray125"/>
    </fill>
    <fill>
      <patternFill patternType="solid">
        <fgColor rgb="FFFFCC99"/>
      </patternFill>
    </fill>
    <fill>
      <patternFill patternType="solid">
        <fgColor rgb="FFFFFFCC"/>
      </patternFill>
    </fill>
    <fill>
      <patternFill patternType="solid">
        <fgColor theme="8" tint="0.59999389629810485"/>
        <bgColor indexed="65"/>
      </patternFill>
    </fill>
    <fill>
      <patternFill patternType="solid">
        <fgColor theme="4" tint="-0.249977111117893"/>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xf numFmtId="0" fontId="11" fillId="0" borderId="0"/>
  </cellStyleXfs>
  <cellXfs count="51">
    <xf numFmtId="0" fontId="0" fillId="0" borderId="0" xfId="0"/>
    <xf numFmtId="0" fontId="0" fillId="0" borderId="3" xfId="0" applyBorder="1"/>
    <xf numFmtId="0" fontId="0" fillId="0" borderId="0" xfId="0" applyAlignment="1">
      <alignment horizontal="left" vertical="center"/>
    </xf>
    <xf numFmtId="0" fontId="0" fillId="0" borderId="9" xfId="0" applyBorder="1"/>
    <xf numFmtId="0" fontId="0" fillId="0" borderId="11" xfId="0" applyBorder="1"/>
    <xf numFmtId="0" fontId="0" fillId="0" borderId="12" xfId="0" applyBorder="1"/>
    <xf numFmtId="0" fontId="4" fillId="4" borderId="8" xfId="3" applyFont="1" applyBorder="1" applyAlignment="1">
      <alignment horizontal="center"/>
    </xf>
    <xf numFmtId="0" fontId="4" fillId="4" borderId="10" xfId="3" applyFont="1" applyBorder="1" applyAlignment="1">
      <alignment horizontal="center"/>
    </xf>
    <xf numFmtId="0" fontId="0" fillId="0" borderId="0" xfId="0" applyAlignment="1">
      <alignment wrapText="1"/>
    </xf>
    <xf numFmtId="0" fontId="4" fillId="4" borderId="23" xfId="3" applyFont="1" applyBorder="1" applyAlignment="1">
      <alignment horizontal="center"/>
    </xf>
    <xf numFmtId="165" fontId="4" fillId="4" borderId="6" xfId="3" applyNumberFormat="1" applyFont="1" applyBorder="1"/>
    <xf numFmtId="165" fontId="4" fillId="4" borderId="7" xfId="3" applyNumberFormat="1" applyFont="1" applyBorder="1"/>
    <xf numFmtId="164" fontId="9" fillId="4" borderId="6" xfId="3" applyNumberFormat="1" applyFont="1" applyBorder="1"/>
    <xf numFmtId="164" fontId="9" fillId="4" borderId="7" xfId="3" applyNumberFormat="1" applyFont="1" applyBorder="1"/>
    <xf numFmtId="0" fontId="12" fillId="0" borderId="0" xfId="4" applyFont="1"/>
    <xf numFmtId="0" fontId="13" fillId="0" borderId="0" xfId="0" applyFont="1"/>
    <xf numFmtId="166" fontId="0" fillId="0" borderId="21" xfId="0" applyNumberFormat="1" applyBorder="1"/>
    <xf numFmtId="166" fontId="0" fillId="0" borderId="22" xfId="0" applyNumberFormat="1" applyBorder="1"/>
    <xf numFmtId="166" fontId="0" fillId="0" borderId="3" xfId="0" applyNumberFormat="1" applyBorder="1"/>
    <xf numFmtId="166" fontId="0" fillId="0" borderId="9" xfId="0" applyNumberFormat="1" applyBorder="1"/>
    <xf numFmtId="0" fontId="15" fillId="0" borderId="0" xfId="0" applyFont="1"/>
    <xf numFmtId="0" fontId="16" fillId="0" borderId="16" xfId="0" applyFont="1" applyBorder="1"/>
    <xf numFmtId="0" fontId="0" fillId="0" borderId="17" xfId="0" applyBorder="1"/>
    <xf numFmtId="0" fontId="0" fillId="0" borderId="18" xfId="0" applyBorder="1"/>
    <xf numFmtId="0" fontId="12" fillId="0" borderId="26" xfId="0" applyFont="1" applyBorder="1"/>
    <xf numFmtId="0" fontId="12" fillId="0" borderId="0" xfId="0" applyFont="1"/>
    <xf numFmtId="165" fontId="12" fillId="0" borderId="0" xfId="0" applyNumberFormat="1" applyFont="1"/>
    <xf numFmtId="0" fontId="0" fillId="0" borderId="27" xfId="0" applyBorder="1"/>
    <xf numFmtId="0" fontId="12" fillId="0" borderId="27" xfId="0" applyFont="1" applyBorder="1"/>
    <xf numFmtId="0" fontId="12" fillId="0" borderId="28" xfId="0" applyFont="1" applyBorder="1"/>
    <xf numFmtId="0" fontId="0" fillId="0" borderId="29" xfId="0" applyBorder="1"/>
    <xf numFmtId="0" fontId="15" fillId="0" borderId="29" xfId="0" applyFont="1" applyBorder="1"/>
    <xf numFmtId="0" fontId="12" fillId="0" borderId="29" xfId="0" applyFont="1" applyBorder="1"/>
    <xf numFmtId="0" fontId="12" fillId="0" borderId="30" xfId="0" applyFont="1" applyBorder="1"/>
    <xf numFmtId="166" fontId="0" fillId="0" borderId="24" xfId="0" applyNumberFormat="1" applyBorder="1"/>
    <xf numFmtId="166" fontId="0" fillId="0" borderId="25" xfId="0" applyNumberFormat="1" applyBorder="1"/>
    <xf numFmtId="0" fontId="3" fillId="5" borderId="0" xfId="2" applyFont="1" applyFill="1" applyBorder="1" applyAlignment="1">
      <alignment horizontal="center" vertical="center"/>
    </xf>
    <xf numFmtId="0" fontId="3" fillId="5" borderId="4" xfId="2" applyFont="1" applyFill="1" applyBorder="1" applyAlignment="1">
      <alignment horizontal="center" vertical="center"/>
    </xf>
    <xf numFmtId="0" fontId="8" fillId="5" borderId="19" xfId="0" applyFont="1" applyFill="1" applyBorder="1" applyAlignment="1">
      <alignment horizontal="center" vertical="center" textRotation="90"/>
    </xf>
    <xf numFmtId="0" fontId="8" fillId="5" borderId="20" xfId="0" applyFont="1" applyFill="1" applyBorder="1" applyAlignment="1">
      <alignment horizontal="center" vertical="center" textRotation="90"/>
    </xf>
    <xf numFmtId="0" fontId="0" fillId="0" borderId="13" xfId="0" applyBorder="1" applyAlignment="1">
      <alignment horizontal="center"/>
    </xf>
    <xf numFmtId="0" fontId="0" fillId="0" borderId="14" xfId="0" applyBorder="1" applyAlignment="1">
      <alignment horizontal="center"/>
    </xf>
    <xf numFmtId="0" fontId="7" fillId="5" borderId="14" xfId="2" applyFont="1" applyFill="1" applyBorder="1" applyAlignment="1">
      <alignment horizontal="center" vertical="center"/>
    </xf>
    <xf numFmtId="0" fontId="7" fillId="5" borderId="15" xfId="2" applyFont="1" applyFill="1" applyBorder="1" applyAlignment="1">
      <alignment horizontal="center" vertical="center"/>
    </xf>
    <xf numFmtId="0" fontId="6" fillId="2" borderId="6" xfId="1" applyFont="1" applyBorder="1" applyAlignment="1">
      <alignment horizontal="left" vertical="center"/>
    </xf>
    <xf numFmtId="0" fontId="6" fillId="2" borderId="7" xfId="1" applyFont="1" applyBorder="1" applyAlignment="1">
      <alignment horizontal="left" vertical="center"/>
    </xf>
    <xf numFmtId="0" fontId="10" fillId="5" borderId="16" xfId="2" applyFont="1" applyFill="1" applyBorder="1" applyAlignment="1">
      <alignment horizontal="center"/>
    </xf>
    <xf numFmtId="0" fontId="10" fillId="5" borderId="17" xfId="2" applyFont="1" applyFill="1" applyBorder="1" applyAlignment="1">
      <alignment horizontal="center"/>
    </xf>
    <xf numFmtId="0" fontId="10" fillId="5" borderId="18" xfId="2" applyFont="1" applyFill="1" applyBorder="1" applyAlignment="1">
      <alignment horizontal="center"/>
    </xf>
    <xf numFmtId="0" fontId="5" fillId="4" borderId="5" xfId="3" applyFont="1" applyBorder="1" applyAlignment="1">
      <alignment horizontal="center" vertical="center"/>
    </xf>
    <xf numFmtId="0" fontId="5" fillId="4" borderId="6" xfId="3" applyFont="1" applyBorder="1" applyAlignment="1">
      <alignment horizontal="center" vertical="center"/>
    </xf>
  </cellXfs>
  <cellStyles count="5">
    <cellStyle name="40 % - Accent5" xfId="3" builtinId="47"/>
    <cellStyle name="Entrée" xfId="1" builtinId="20"/>
    <cellStyle name="Normal" xfId="0" builtinId="0"/>
    <cellStyle name="Normal 2" xfId="4" xr:uid="{DB5A317C-C86B-4991-9241-20D02878483B}"/>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Entwicklung des Abstands in mm zwischen der letzten Messung </a:t>
            </a:r>
          </a:p>
          <a:p>
            <a:pPr>
              <a:defRPr/>
            </a:pPr>
            <a:r>
              <a:rPr lang="fr-FR"/>
              <a:t>und der ersten Messung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5176504099778224E-2"/>
          <c:y val="3.2993062135150839E-2"/>
          <c:w val="0.91828602819996341"/>
          <c:h val="0.67098052166361111"/>
        </c:manualLayout>
      </c:layout>
      <c:lineChart>
        <c:grouping val="standard"/>
        <c:varyColors val="0"/>
        <c:ser>
          <c:idx val="0"/>
          <c:order val="0"/>
          <c:tx>
            <c:v>riss-messlehre nr.1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'G1'!$D$7:$L$7</c:f>
              <c:numCache>
                <c:formatCode>dd/mm/yy;@</c:formatCode>
                <c:ptCount val="9"/>
              </c:numCache>
            </c:numRef>
          </c:cat>
          <c:val>
            <c:numRef>
              <c:f>'G1'!$D$33:$L$33</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0C13-473D-8FC0-CE5C168FA815}"/>
            </c:ext>
          </c:extLst>
        </c:ser>
        <c:ser>
          <c:idx val="1"/>
          <c:order val="1"/>
          <c:tx>
            <c:v>riss-messlehre nr.2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'G1'!$D$7:$L$7</c:f>
              <c:numCache>
                <c:formatCode>dd/mm/yy;@</c:formatCode>
                <c:ptCount val="9"/>
              </c:numCache>
            </c:numRef>
          </c:cat>
          <c:val>
            <c:numRef>
              <c:f>'G1'!$D$34:$L$34</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0C13-473D-8FC0-CE5C168FA815}"/>
            </c:ext>
          </c:extLst>
        </c:ser>
        <c:ser>
          <c:idx val="2"/>
          <c:order val="2"/>
          <c:tx>
            <c:v>riss-messlehre nr.3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'G1'!$D$7:$L$7</c:f>
              <c:numCache>
                <c:formatCode>dd/mm/yy;@</c:formatCode>
                <c:ptCount val="9"/>
              </c:numCache>
            </c:numRef>
          </c:cat>
          <c:val>
            <c:numRef>
              <c:f>'G1'!$D$35:$L$35</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2-0C13-473D-8FC0-CE5C168FA815}"/>
            </c:ext>
          </c:extLst>
        </c:ser>
        <c:ser>
          <c:idx val="3"/>
          <c:order val="3"/>
          <c:tx>
            <c:v>riss-messlehre nr.4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'G1'!$D$7:$L$7</c:f>
              <c:numCache>
                <c:formatCode>dd/mm/yy;@</c:formatCode>
                <c:ptCount val="9"/>
              </c:numCache>
            </c:numRef>
          </c:cat>
          <c:val>
            <c:numRef>
              <c:f>'G1'!$D$36:$L$36</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0C13-473D-8FC0-CE5C168FA815}"/>
            </c:ext>
          </c:extLst>
        </c:ser>
        <c:ser>
          <c:idx val="4"/>
          <c:order val="4"/>
          <c:tx>
            <c:v>riss-messlehre nr.5</c:v>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'G1'!$D$7:$L$7</c:f>
              <c:numCache>
                <c:formatCode>dd/mm/yy;@</c:formatCode>
                <c:ptCount val="9"/>
              </c:numCache>
            </c:numRef>
          </c:cat>
          <c:val>
            <c:numRef>
              <c:f>'G1'!$D$37:$L$37</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4-0C13-473D-8FC0-CE5C168FA815}"/>
            </c:ext>
          </c:extLst>
        </c:ser>
        <c:ser>
          <c:idx val="5"/>
          <c:order val="5"/>
          <c:tx>
            <c:v>riss-messlehre nr.6</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'G1'!$D$7:$L$7</c:f>
              <c:numCache>
                <c:formatCode>dd/mm/yy;@</c:formatCode>
                <c:ptCount val="9"/>
              </c:numCache>
            </c:numRef>
          </c:cat>
          <c:val>
            <c:numRef>
              <c:f>'G1'!$D$38:$L$38</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5-0C13-473D-8FC0-CE5C168FA815}"/>
            </c:ext>
          </c:extLst>
        </c:ser>
        <c:ser>
          <c:idx val="6"/>
          <c:order val="6"/>
          <c:tx>
            <c:v>riss-messlehre nr.7</c:v>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'G1'!$D$7:$L$7</c:f>
              <c:numCache>
                <c:formatCode>dd/mm/yy;@</c:formatCode>
                <c:ptCount val="9"/>
              </c:numCache>
            </c:numRef>
          </c:cat>
          <c:val>
            <c:numRef>
              <c:f>'G1'!$D$39:$L$39</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6-0C13-473D-8FC0-CE5C168FA815}"/>
            </c:ext>
          </c:extLst>
        </c:ser>
        <c:ser>
          <c:idx val="7"/>
          <c:order val="7"/>
          <c:tx>
            <c:v>riss-messlehre nr.8</c:v>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'G1'!$D$7:$L$7</c:f>
              <c:numCache>
                <c:formatCode>dd/mm/yy;@</c:formatCode>
                <c:ptCount val="9"/>
              </c:numCache>
            </c:numRef>
          </c:cat>
          <c:val>
            <c:numRef>
              <c:f>'G1'!$D$40:$L$40</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7-0C13-473D-8FC0-CE5C168FA815}"/>
            </c:ext>
          </c:extLst>
        </c:ser>
        <c:ser>
          <c:idx val="8"/>
          <c:order val="8"/>
          <c:tx>
            <c:v>riss-messlehre nr.9</c:v>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'G1'!$D$7:$L$7</c:f>
              <c:numCache>
                <c:formatCode>dd/mm/yy;@</c:formatCode>
                <c:ptCount val="9"/>
              </c:numCache>
            </c:numRef>
          </c:cat>
          <c:val>
            <c:numRef>
              <c:f>'G1'!$D$41:$L$41</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8-0C13-473D-8FC0-CE5C168FA815}"/>
            </c:ext>
          </c:extLst>
        </c:ser>
        <c:ser>
          <c:idx val="9"/>
          <c:order val="9"/>
          <c:tx>
            <c:v>riss-messlehre nr.10</c:v>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'G1'!$D$7:$L$7</c:f>
              <c:numCache>
                <c:formatCode>dd/mm/yy;@</c:formatCode>
                <c:ptCount val="9"/>
              </c:numCache>
            </c:numRef>
          </c:cat>
          <c:val>
            <c:numRef>
              <c:f>'G1'!$D$42:$L$42</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0C13-473D-8FC0-CE5C168FA815}"/>
            </c:ext>
          </c:extLst>
        </c:ser>
        <c:dLbls>
          <c:showLegendKey val="0"/>
          <c:showVal val="0"/>
          <c:showCatName val="0"/>
          <c:showSerName val="0"/>
          <c:showPercent val="0"/>
          <c:showBubbleSize val="0"/>
        </c:dLbls>
        <c:marker val="1"/>
        <c:smooth val="0"/>
        <c:axId val="1362135327"/>
        <c:axId val="1362137407"/>
      </c:lineChart>
      <c:catAx>
        <c:axId val="1362135327"/>
        <c:scaling>
          <c:orientation val="minMax"/>
        </c:scaling>
        <c:delete val="0"/>
        <c:axPos val="b"/>
        <c:numFmt formatCode="m/d/yyyy" sourceLinked="0"/>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7407"/>
        <c:crosses val="autoZero"/>
        <c:auto val="1"/>
        <c:lblAlgn val="ctr"/>
        <c:lblOffset val="100"/>
        <c:noMultiLvlLbl val="0"/>
      </c:catAx>
      <c:valAx>
        <c:axId val="13621374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Entwicklung des Abstands in mm zwischen der letzten Messung </a:t>
            </a:r>
          </a:p>
          <a:p>
            <a:pPr>
              <a:defRPr/>
            </a:pPr>
            <a:r>
              <a:rPr lang="fr-FR"/>
              <a:t>und der ersten Messung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6.5176504099778224E-2"/>
          <c:y val="3.2993062135150839E-2"/>
          <c:w val="0.91828602819996341"/>
          <c:h val="0.67098052166361111"/>
        </c:manualLayout>
      </c:layout>
      <c:lineChart>
        <c:grouping val="standard"/>
        <c:varyColors val="0"/>
        <c:ser>
          <c:idx val="0"/>
          <c:order val="0"/>
          <c:tx>
            <c:v>riss-messlehre nr.1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(Beispiel)'!$D$33:$L$33</c:f>
              <c:numCache>
                <c:formatCode>0.0</c:formatCode>
                <c:ptCount val="9"/>
                <c:pt idx="0">
                  <c:v>0</c:v>
                </c:pt>
                <c:pt idx="1">
                  <c:v>0.42005834879999782</c:v>
                </c:pt>
                <c:pt idx="2">
                  <c:v>7.0265127791999973</c:v>
                </c:pt>
                <c:pt idx="3">
                  <c:v>3.0363972095999987</c:v>
                </c:pt>
                <c:pt idx="4">
                  <c:v>3.7047906863999991</c:v>
                </c:pt>
                <c:pt idx="5">
                  <c:v>4.9926965119999984</c:v>
                </c:pt>
                <c:pt idx="6">
                  <c:v>6.0121668608000007</c:v>
                </c:pt>
                <c:pt idx="7">
                  <c:v>5.5647977327999989</c:v>
                </c:pt>
                <c:pt idx="8">
                  <c:v>5.3065874303999969</c:v>
                </c:pt>
              </c:numCache>
            </c:numRef>
          </c:val>
          <c:smooth val="0"/>
          <c:extLst>
            <c:ext xmlns:c16="http://schemas.microsoft.com/office/drawing/2014/chart" uri="{C3380CC4-5D6E-409C-BE32-E72D297353CC}">
              <c16:uniqueId val="{00000000-6E38-4177-9488-0D93F5538F17}"/>
            </c:ext>
          </c:extLst>
        </c:ser>
        <c:ser>
          <c:idx val="1"/>
          <c:order val="1"/>
          <c:tx>
            <c:v>riss-messlehre nr.2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(Beispiel)'!$D$34:$L$34</c:f>
              <c:numCache>
                <c:formatCode>0.0</c:formatCode>
                <c:ptCount val="9"/>
                <c:pt idx="0">
                  <c:v>0</c:v>
                </c:pt>
                <c:pt idx="1">
                  <c:v>0.41996034880000011</c:v>
                </c:pt>
                <c:pt idx="2">
                  <c:v>1.3296487792000011</c:v>
                </c:pt>
                <c:pt idx="3">
                  <c:v>-0.2591227903999993</c:v>
                </c:pt>
                <c:pt idx="4">
                  <c:v>1.0093126864000013</c:v>
                </c:pt>
                <c:pt idx="5">
                  <c:v>3.0963365120000006</c:v>
                </c:pt>
                <c:pt idx="6">
                  <c:v>4.6148128608000007</c:v>
                </c:pt>
                <c:pt idx="7">
                  <c:v>6.3647067328000002</c:v>
                </c:pt>
                <c:pt idx="8">
                  <c:v>7.3057684303999988</c:v>
                </c:pt>
              </c:numCache>
            </c:numRef>
          </c:val>
          <c:smooth val="0"/>
          <c:extLst>
            <c:ext xmlns:c16="http://schemas.microsoft.com/office/drawing/2014/chart" uri="{C3380CC4-5D6E-409C-BE32-E72D297353CC}">
              <c16:uniqueId val="{00000001-6E38-4177-9488-0D93F5538F17}"/>
            </c:ext>
          </c:extLst>
        </c:ser>
        <c:ser>
          <c:idx val="2"/>
          <c:order val="2"/>
          <c:tx>
            <c:v>riss-messlehre nr.3</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(Beispiel)'!$D$35:$L$35</c:f>
              <c:numCache>
                <c:formatCode>0.0</c:formatCode>
                <c:ptCount val="9"/>
                <c:pt idx="0">
                  <c:v>0</c:v>
                </c:pt>
                <c:pt idx="1">
                  <c:v>3.0205903488000008</c:v>
                </c:pt>
                <c:pt idx="2">
                  <c:v>1.9284237791999992</c:v>
                </c:pt>
                <c:pt idx="3">
                  <c:v>0.83751720959999965</c:v>
                </c:pt>
                <c:pt idx="4">
                  <c:v>2.6046576864000013</c:v>
                </c:pt>
                <c:pt idx="5">
                  <c:v>4.491716512</c:v>
                </c:pt>
                <c:pt idx="6">
                  <c:v>6.6098988608000013</c:v>
                </c:pt>
                <c:pt idx="7">
                  <c:v>6.7626137327999984</c:v>
                </c:pt>
                <c:pt idx="8">
                  <c:v>5.9054534304000015</c:v>
                </c:pt>
              </c:numCache>
            </c:numRef>
          </c:val>
          <c:smooth val="0"/>
          <c:extLst>
            <c:ext xmlns:c16="http://schemas.microsoft.com/office/drawing/2014/chart" uri="{C3380CC4-5D6E-409C-BE32-E72D297353CC}">
              <c16:uniqueId val="{00000002-6E38-4177-9488-0D93F5538F17}"/>
            </c:ext>
          </c:extLst>
        </c:ser>
        <c:ser>
          <c:idx val="3"/>
          <c:order val="3"/>
          <c:tx>
            <c:v>riss-messlehre nr.4</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(Beispiel)'!$D$36:$L$36</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3-6E38-4177-9488-0D93F5538F17}"/>
            </c:ext>
          </c:extLst>
        </c:ser>
        <c:ser>
          <c:idx val="4"/>
          <c:order val="4"/>
          <c:tx>
            <c:v>riss-messlehre nr.5</c:v>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(Beispiel)'!$D$37:$L$37</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4-6E38-4177-9488-0D93F5538F17}"/>
            </c:ext>
          </c:extLst>
        </c:ser>
        <c:ser>
          <c:idx val="5"/>
          <c:order val="5"/>
          <c:tx>
            <c:v>riss-messlehre nr.6</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(Beispiel)'!$D$38:$L$38</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5-6E38-4177-9488-0D93F5538F17}"/>
            </c:ext>
          </c:extLst>
        </c:ser>
        <c:ser>
          <c:idx val="6"/>
          <c:order val="6"/>
          <c:tx>
            <c:v>riss-messlehre nr.7</c:v>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(Beispiel)'!$D$39:$L$39</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6-6E38-4177-9488-0D93F5538F17}"/>
            </c:ext>
          </c:extLst>
        </c:ser>
        <c:ser>
          <c:idx val="7"/>
          <c:order val="7"/>
          <c:tx>
            <c:v>riss-messlehre nr.8</c:v>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(Beispiel)'!$D$40:$L$40</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7-6E38-4177-9488-0D93F5538F17}"/>
            </c:ext>
          </c:extLst>
        </c:ser>
        <c:ser>
          <c:idx val="8"/>
          <c:order val="8"/>
          <c:tx>
            <c:v>riss-messlehre nr.9</c:v>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(Beispiel)'!$D$41:$L$41</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8-6E38-4177-9488-0D93F5538F17}"/>
            </c:ext>
          </c:extLst>
        </c:ser>
        <c:ser>
          <c:idx val="9"/>
          <c:order val="9"/>
          <c:tx>
            <c:v>riss-messlehre nr.10</c:v>
          </c:tx>
          <c:spPr>
            <a:ln w="28575"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cat>
            <c:numRef>
              <c:f>'G1 (Beispiel)'!$D$7:$L$7</c:f>
              <c:numCache>
                <c:formatCode>dd/mm/yy;@</c:formatCode>
                <c:ptCount val="9"/>
                <c:pt idx="0">
                  <c:v>44391</c:v>
                </c:pt>
                <c:pt idx="1">
                  <c:v>44433</c:v>
                </c:pt>
                <c:pt idx="2">
                  <c:v>44466</c:v>
                </c:pt>
                <c:pt idx="3">
                  <c:v>44515</c:v>
                </c:pt>
                <c:pt idx="4">
                  <c:v>44546</c:v>
                </c:pt>
                <c:pt idx="5">
                  <c:v>44578</c:v>
                </c:pt>
                <c:pt idx="6">
                  <c:v>44617</c:v>
                </c:pt>
                <c:pt idx="7">
                  <c:v>44639</c:v>
                </c:pt>
                <c:pt idx="8">
                  <c:v>44671</c:v>
                </c:pt>
              </c:numCache>
            </c:numRef>
          </c:cat>
          <c:val>
            <c:numRef>
              <c:f>'G1 (Beispiel)'!$D$42:$L$42</c:f>
              <c:numCache>
                <c:formatCode>0.0</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9-6E38-4177-9488-0D93F5538F17}"/>
            </c:ext>
          </c:extLst>
        </c:ser>
        <c:dLbls>
          <c:showLegendKey val="0"/>
          <c:showVal val="0"/>
          <c:showCatName val="0"/>
          <c:showSerName val="0"/>
          <c:showPercent val="0"/>
          <c:showBubbleSize val="0"/>
        </c:dLbls>
        <c:marker val="1"/>
        <c:smooth val="0"/>
        <c:axId val="1362135327"/>
        <c:axId val="1362137407"/>
      </c:lineChart>
      <c:dateAx>
        <c:axId val="1362135327"/>
        <c:scaling>
          <c:orientation val="minMax"/>
        </c:scaling>
        <c:delete val="0"/>
        <c:axPos val="b"/>
        <c:numFmt formatCode="m/d/yyyy" sourceLinked="0"/>
        <c:majorTickMark val="out"/>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7407"/>
        <c:crosses val="autoZero"/>
        <c:auto val="1"/>
        <c:lblOffset val="100"/>
        <c:baseTimeUnit val="days"/>
      </c:dateAx>
      <c:valAx>
        <c:axId val="1362137407"/>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62135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messgeraete.de/" TargetMode="External"/><Relationship Id="rId1" Type="http://schemas.openxmlformats.org/officeDocument/2006/relationships/image" Target="../media/image1.png"/><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messgeraete.de/" TargetMode="External"/><Relationship Id="rId1" Type="http://schemas.openxmlformats.org/officeDocument/2006/relationships/chart" Target="../charts/chart1.xml"/><Relationship Id="rId4" Type="http://schemas.openxmlformats.org/officeDocument/2006/relationships/image" Target="../media/image3.sv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augnac-messgeraete.de/" TargetMode="External"/><Relationship Id="rId1" Type="http://schemas.openxmlformats.org/officeDocument/2006/relationships/chart" Target="../charts/chart2.xml"/><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4</xdr:row>
      <xdr:rowOff>57150</xdr:rowOff>
    </xdr:from>
    <xdr:to>
      <xdr:col>2</xdr:col>
      <xdr:colOff>8361696</xdr:colOff>
      <xdr:row>40</xdr:row>
      <xdr:rowOff>161055</xdr:rowOff>
    </xdr:to>
    <xdr:pic>
      <xdr:nvPicPr>
        <xdr:cNvPr id="11" name="Image 10">
          <a:extLst>
            <a:ext uri="{FF2B5EF4-FFF2-40B4-BE49-F238E27FC236}">
              <a16:creationId xmlns:a16="http://schemas.microsoft.com/office/drawing/2014/main" id="{2192B902-252B-1CD4-5C00-17EF5A7ABED8}"/>
            </a:ext>
          </a:extLst>
        </xdr:cNvPr>
        <xdr:cNvPicPr>
          <a:picLocks noChangeAspect="1"/>
        </xdr:cNvPicPr>
      </xdr:nvPicPr>
      <xdr:blipFill>
        <a:blip xmlns:r="http://schemas.openxmlformats.org/officeDocument/2006/relationships" r:embed="rId1"/>
        <a:stretch>
          <a:fillRect/>
        </a:stretch>
      </xdr:blipFill>
      <xdr:spPr>
        <a:xfrm>
          <a:off x="447675" y="2714625"/>
          <a:ext cx="10028571" cy="6961905"/>
        </a:xfrm>
        <a:prstGeom prst="rect">
          <a:avLst/>
        </a:prstGeom>
      </xdr:spPr>
    </xdr:pic>
    <xdr:clientData/>
  </xdr:twoCellAnchor>
  <xdr:twoCellAnchor>
    <xdr:from>
      <xdr:col>2</xdr:col>
      <xdr:colOff>2152650</xdr:colOff>
      <xdr:row>6</xdr:row>
      <xdr:rowOff>180975</xdr:rowOff>
    </xdr:from>
    <xdr:to>
      <xdr:col>2</xdr:col>
      <xdr:colOff>2476500</xdr:colOff>
      <xdr:row>8</xdr:row>
      <xdr:rowOff>93464</xdr:rowOff>
    </xdr:to>
    <xdr:sp macro="" textlink="">
      <xdr:nvSpPr>
        <xdr:cNvPr id="3" name="Ellipse 2">
          <a:extLst>
            <a:ext uri="{FF2B5EF4-FFF2-40B4-BE49-F238E27FC236}">
              <a16:creationId xmlns:a16="http://schemas.microsoft.com/office/drawing/2014/main" id="{3A8AD2D1-6F9C-4BAD-BAD8-C045A5834477}"/>
            </a:ext>
          </a:extLst>
        </xdr:cNvPr>
        <xdr:cNvSpPr/>
      </xdr:nvSpPr>
      <xdr:spPr>
        <a:xfrm>
          <a:off x="4267200" y="321945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2</a:t>
          </a:r>
        </a:p>
      </xdr:txBody>
    </xdr:sp>
    <xdr:clientData/>
  </xdr:twoCellAnchor>
  <xdr:twoCellAnchor>
    <xdr:from>
      <xdr:col>1</xdr:col>
      <xdr:colOff>171450</xdr:colOff>
      <xdr:row>11</xdr:row>
      <xdr:rowOff>28575</xdr:rowOff>
    </xdr:from>
    <xdr:to>
      <xdr:col>1</xdr:col>
      <xdr:colOff>495300</xdr:colOff>
      <xdr:row>12</xdr:row>
      <xdr:rowOff>131564</xdr:rowOff>
    </xdr:to>
    <xdr:sp macro="" textlink="">
      <xdr:nvSpPr>
        <xdr:cNvPr id="4" name="Ellipse 3">
          <a:extLst>
            <a:ext uri="{FF2B5EF4-FFF2-40B4-BE49-F238E27FC236}">
              <a16:creationId xmlns:a16="http://schemas.microsoft.com/office/drawing/2014/main" id="{486700B1-DF7F-4AE4-A809-7D62D7ABD9AE}"/>
            </a:ext>
          </a:extLst>
        </xdr:cNvPr>
        <xdr:cNvSpPr/>
      </xdr:nvSpPr>
      <xdr:spPr>
        <a:xfrm>
          <a:off x="276225" y="401955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3</a:t>
          </a:r>
        </a:p>
      </xdr:txBody>
    </xdr:sp>
    <xdr:clientData/>
  </xdr:twoCellAnchor>
  <xdr:twoCellAnchor>
    <xdr:from>
      <xdr:col>1</xdr:col>
      <xdr:colOff>466822</xdr:colOff>
      <xdr:row>9</xdr:row>
      <xdr:rowOff>133350</xdr:rowOff>
    </xdr:from>
    <xdr:to>
      <xdr:col>1</xdr:col>
      <xdr:colOff>790672</xdr:colOff>
      <xdr:row>11</xdr:row>
      <xdr:rowOff>45839</xdr:rowOff>
    </xdr:to>
    <xdr:sp macro="" textlink="">
      <xdr:nvSpPr>
        <xdr:cNvPr id="5" name="Ellipse 4">
          <a:extLst>
            <a:ext uri="{FF2B5EF4-FFF2-40B4-BE49-F238E27FC236}">
              <a16:creationId xmlns:a16="http://schemas.microsoft.com/office/drawing/2014/main" id="{0BB5DACD-09CD-4C12-8187-98AE431AF7BB}"/>
            </a:ext>
          </a:extLst>
        </xdr:cNvPr>
        <xdr:cNvSpPr/>
      </xdr:nvSpPr>
      <xdr:spPr>
        <a:xfrm>
          <a:off x="571597" y="374332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4</a:t>
          </a:r>
        </a:p>
      </xdr:txBody>
    </xdr:sp>
    <xdr:clientData/>
  </xdr:twoCellAnchor>
  <xdr:twoCellAnchor>
    <xdr:from>
      <xdr:col>1</xdr:col>
      <xdr:colOff>943072</xdr:colOff>
      <xdr:row>16</xdr:row>
      <xdr:rowOff>85725</xdr:rowOff>
    </xdr:from>
    <xdr:to>
      <xdr:col>1</xdr:col>
      <xdr:colOff>1266922</xdr:colOff>
      <xdr:row>17</xdr:row>
      <xdr:rowOff>188714</xdr:rowOff>
    </xdr:to>
    <xdr:sp macro="" textlink="">
      <xdr:nvSpPr>
        <xdr:cNvPr id="6" name="Ellipse 5">
          <a:extLst>
            <a:ext uri="{FF2B5EF4-FFF2-40B4-BE49-F238E27FC236}">
              <a16:creationId xmlns:a16="http://schemas.microsoft.com/office/drawing/2014/main" id="{190FFB9E-4C2B-40BA-8591-6B4803AC18AC}"/>
            </a:ext>
          </a:extLst>
        </xdr:cNvPr>
        <xdr:cNvSpPr/>
      </xdr:nvSpPr>
      <xdr:spPr>
        <a:xfrm>
          <a:off x="1047847" y="5029200"/>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5</a:t>
          </a:r>
        </a:p>
      </xdr:txBody>
    </xdr:sp>
    <xdr:clientData/>
  </xdr:twoCellAnchor>
  <xdr:twoCellAnchor>
    <xdr:from>
      <xdr:col>2</xdr:col>
      <xdr:colOff>1876425</xdr:colOff>
      <xdr:row>8</xdr:row>
      <xdr:rowOff>50484</xdr:rowOff>
    </xdr:from>
    <xdr:to>
      <xdr:col>2</xdr:col>
      <xdr:colOff>2200077</xdr:colOff>
      <xdr:row>9</xdr:row>
      <xdr:rowOff>47625</xdr:rowOff>
    </xdr:to>
    <xdr:cxnSp macro="">
      <xdr:nvCxnSpPr>
        <xdr:cNvPr id="8" name="Connecteur droit avec flèche 7">
          <a:extLst>
            <a:ext uri="{FF2B5EF4-FFF2-40B4-BE49-F238E27FC236}">
              <a16:creationId xmlns:a16="http://schemas.microsoft.com/office/drawing/2014/main" id="{FED252CC-D9B7-483B-AA46-0115644AD1D7}"/>
            </a:ext>
          </a:extLst>
        </xdr:cNvPr>
        <xdr:cNvCxnSpPr>
          <a:stCxn id="3" idx="3"/>
        </xdr:cNvCxnSpPr>
      </xdr:nvCxnSpPr>
      <xdr:spPr>
        <a:xfrm flipH="1">
          <a:off x="3990975" y="3469959"/>
          <a:ext cx="323652" cy="18764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447873</xdr:colOff>
      <xdr:row>12</xdr:row>
      <xdr:rowOff>88584</xdr:rowOff>
    </xdr:from>
    <xdr:to>
      <xdr:col>1</xdr:col>
      <xdr:colOff>609600</xdr:colOff>
      <xdr:row>13</xdr:row>
      <xdr:rowOff>142875</xdr:rowOff>
    </xdr:to>
    <xdr:cxnSp macro="">
      <xdr:nvCxnSpPr>
        <xdr:cNvPr id="9" name="Connecteur droit avec flèche 8">
          <a:extLst>
            <a:ext uri="{FF2B5EF4-FFF2-40B4-BE49-F238E27FC236}">
              <a16:creationId xmlns:a16="http://schemas.microsoft.com/office/drawing/2014/main" id="{0735CED1-24A7-4C73-A013-1C014F120A02}"/>
            </a:ext>
          </a:extLst>
        </xdr:cNvPr>
        <xdr:cNvCxnSpPr>
          <a:stCxn id="4" idx="5"/>
        </xdr:cNvCxnSpPr>
      </xdr:nvCxnSpPr>
      <xdr:spPr>
        <a:xfrm>
          <a:off x="552648" y="4270059"/>
          <a:ext cx="161727" cy="244791"/>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781147</xdr:colOff>
      <xdr:row>10</xdr:row>
      <xdr:rowOff>175320</xdr:rowOff>
    </xdr:from>
    <xdr:to>
      <xdr:col>1</xdr:col>
      <xdr:colOff>1028700</xdr:colOff>
      <xdr:row>11</xdr:row>
      <xdr:rowOff>76200</xdr:rowOff>
    </xdr:to>
    <xdr:cxnSp macro="">
      <xdr:nvCxnSpPr>
        <xdr:cNvPr id="13" name="Connecteur droit avec flèche 12">
          <a:extLst>
            <a:ext uri="{FF2B5EF4-FFF2-40B4-BE49-F238E27FC236}">
              <a16:creationId xmlns:a16="http://schemas.microsoft.com/office/drawing/2014/main" id="{123E4811-1DCC-47B4-9A81-AECA519FC1B2}"/>
            </a:ext>
          </a:extLst>
        </xdr:cNvPr>
        <xdr:cNvCxnSpPr/>
      </xdr:nvCxnSpPr>
      <xdr:spPr>
        <a:xfrm>
          <a:off x="885922" y="3975795"/>
          <a:ext cx="247553" cy="9138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1181197</xdr:colOff>
      <xdr:row>15</xdr:row>
      <xdr:rowOff>19050</xdr:rowOff>
    </xdr:from>
    <xdr:to>
      <xdr:col>1</xdr:col>
      <xdr:colOff>1295400</xdr:colOff>
      <xdr:row>16</xdr:row>
      <xdr:rowOff>95250</xdr:rowOff>
    </xdr:to>
    <xdr:cxnSp macro="">
      <xdr:nvCxnSpPr>
        <xdr:cNvPr id="14" name="Connecteur droit avec flèche 13">
          <a:extLst>
            <a:ext uri="{FF2B5EF4-FFF2-40B4-BE49-F238E27FC236}">
              <a16:creationId xmlns:a16="http://schemas.microsoft.com/office/drawing/2014/main" id="{E43560BE-DB84-4C8B-A8B0-D030F6414348}"/>
            </a:ext>
          </a:extLst>
        </xdr:cNvPr>
        <xdr:cNvCxnSpPr/>
      </xdr:nvCxnSpPr>
      <xdr:spPr>
        <a:xfrm flipV="1">
          <a:off x="1285972" y="4772025"/>
          <a:ext cx="114203" cy="266700"/>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1047750</xdr:colOff>
      <xdr:row>11</xdr:row>
      <xdr:rowOff>19049</xdr:rowOff>
    </xdr:from>
    <xdr:to>
      <xdr:col>1</xdr:col>
      <xdr:colOff>1485900</xdr:colOff>
      <xdr:row>12</xdr:row>
      <xdr:rowOff>161924</xdr:rowOff>
    </xdr:to>
    <xdr:sp macro="" textlink="">
      <xdr:nvSpPr>
        <xdr:cNvPr id="12" name="Rectangle 11">
          <a:extLst>
            <a:ext uri="{FF2B5EF4-FFF2-40B4-BE49-F238E27FC236}">
              <a16:creationId xmlns:a16="http://schemas.microsoft.com/office/drawing/2014/main" id="{ADDCA6EA-0D39-3D85-D7DA-7D9489675DE6}"/>
            </a:ext>
          </a:extLst>
        </xdr:cNvPr>
        <xdr:cNvSpPr/>
      </xdr:nvSpPr>
      <xdr:spPr>
        <a:xfrm>
          <a:off x="1152525" y="4010024"/>
          <a:ext cx="438150" cy="333375"/>
        </a:xfrm>
        <a:prstGeom prst="rect">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1</xdr:col>
      <xdr:colOff>1438372</xdr:colOff>
      <xdr:row>25</xdr:row>
      <xdr:rowOff>171450</xdr:rowOff>
    </xdr:from>
    <xdr:to>
      <xdr:col>1</xdr:col>
      <xdr:colOff>1762222</xdr:colOff>
      <xdr:row>27</xdr:row>
      <xdr:rowOff>83939</xdr:rowOff>
    </xdr:to>
    <xdr:sp macro="" textlink="">
      <xdr:nvSpPr>
        <xdr:cNvPr id="16" name="Ellipse 15">
          <a:extLst>
            <a:ext uri="{FF2B5EF4-FFF2-40B4-BE49-F238E27FC236}">
              <a16:creationId xmlns:a16="http://schemas.microsoft.com/office/drawing/2014/main" id="{AFC7D63C-5166-4EBC-A8BD-17EAAA1EDCC7}"/>
            </a:ext>
          </a:extLst>
        </xdr:cNvPr>
        <xdr:cNvSpPr/>
      </xdr:nvSpPr>
      <xdr:spPr>
        <a:xfrm>
          <a:off x="1543147" y="6829425"/>
          <a:ext cx="323850" cy="293489"/>
        </a:xfrm>
        <a:prstGeom prst="ellipse">
          <a:avLst/>
        </a:prstGeom>
        <a:solidFill>
          <a:schemeClr val="accent2"/>
        </a:solidFill>
        <a:ln w="28575">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fr-FR" sz="2400" b="1"/>
            <a:t>6</a:t>
          </a:r>
        </a:p>
      </xdr:txBody>
    </xdr:sp>
    <xdr:clientData/>
  </xdr:twoCellAnchor>
  <xdr:twoCellAnchor>
    <xdr:from>
      <xdr:col>1</xdr:col>
      <xdr:colOff>1667170</xdr:colOff>
      <xdr:row>27</xdr:row>
      <xdr:rowOff>98109</xdr:rowOff>
    </xdr:from>
    <xdr:to>
      <xdr:col>1</xdr:col>
      <xdr:colOff>1828800</xdr:colOff>
      <xdr:row>29</xdr:row>
      <xdr:rowOff>142875</xdr:rowOff>
    </xdr:to>
    <xdr:cxnSp macro="">
      <xdr:nvCxnSpPr>
        <xdr:cNvPr id="17" name="Connecteur droit avec flèche 16">
          <a:extLst>
            <a:ext uri="{FF2B5EF4-FFF2-40B4-BE49-F238E27FC236}">
              <a16:creationId xmlns:a16="http://schemas.microsoft.com/office/drawing/2014/main" id="{8B622FAF-40AE-47F3-B755-5B8361AA0C21}"/>
            </a:ext>
          </a:extLst>
        </xdr:cNvPr>
        <xdr:cNvCxnSpPr/>
      </xdr:nvCxnSpPr>
      <xdr:spPr>
        <a:xfrm>
          <a:off x="1771945" y="7137084"/>
          <a:ext cx="161630" cy="425766"/>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1781175</xdr:colOff>
      <xdr:row>24</xdr:row>
      <xdr:rowOff>171450</xdr:rowOff>
    </xdr:from>
    <xdr:to>
      <xdr:col>2</xdr:col>
      <xdr:colOff>3267075</xdr:colOff>
      <xdr:row>26</xdr:row>
      <xdr:rowOff>104775</xdr:rowOff>
    </xdr:to>
    <xdr:cxnSp macro="">
      <xdr:nvCxnSpPr>
        <xdr:cNvPr id="21" name="Connecteur droit avec flèche 20">
          <a:extLst>
            <a:ext uri="{FF2B5EF4-FFF2-40B4-BE49-F238E27FC236}">
              <a16:creationId xmlns:a16="http://schemas.microsoft.com/office/drawing/2014/main" id="{4B555EC3-DD96-4644-971F-1F038B36A40A}"/>
            </a:ext>
          </a:extLst>
        </xdr:cNvPr>
        <xdr:cNvCxnSpPr/>
      </xdr:nvCxnSpPr>
      <xdr:spPr>
        <a:xfrm flipV="1">
          <a:off x="1885950" y="6638925"/>
          <a:ext cx="3495675" cy="314325"/>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1714795</xdr:colOff>
      <xdr:row>24</xdr:row>
      <xdr:rowOff>66675</xdr:rowOff>
    </xdr:from>
    <xdr:to>
      <xdr:col>1</xdr:col>
      <xdr:colOff>1895475</xdr:colOff>
      <xdr:row>26</xdr:row>
      <xdr:rowOff>23930</xdr:rowOff>
    </xdr:to>
    <xdr:cxnSp macro="">
      <xdr:nvCxnSpPr>
        <xdr:cNvPr id="18" name="Connecteur droit avec flèche 17">
          <a:extLst>
            <a:ext uri="{FF2B5EF4-FFF2-40B4-BE49-F238E27FC236}">
              <a16:creationId xmlns:a16="http://schemas.microsoft.com/office/drawing/2014/main" id="{A0556AB0-48DB-45BB-8DD3-E69B6E55FB83}"/>
            </a:ext>
          </a:extLst>
        </xdr:cNvPr>
        <xdr:cNvCxnSpPr>
          <a:stCxn id="16" idx="7"/>
        </xdr:cNvCxnSpPr>
      </xdr:nvCxnSpPr>
      <xdr:spPr>
        <a:xfrm flipV="1">
          <a:off x="1819570" y="6534150"/>
          <a:ext cx="180680" cy="338255"/>
        </a:xfrm>
        <a:prstGeom prst="straightConnector1">
          <a:avLst/>
        </a:prstGeom>
        <a:ln w="38100">
          <a:solidFill>
            <a:schemeClr val="accent2">
              <a:lumMod val="50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1</xdr:col>
      <xdr:colOff>133350</xdr:colOff>
      <xdr:row>3</xdr:row>
      <xdr:rowOff>666750</xdr:rowOff>
    </xdr:from>
    <xdr:to>
      <xdr:col>1</xdr:col>
      <xdr:colOff>1857375</xdr:colOff>
      <xdr:row>3</xdr:row>
      <xdr:rowOff>1247775</xdr:rowOff>
    </xdr:to>
    <xdr:pic>
      <xdr:nvPicPr>
        <xdr:cNvPr id="2" name="Graphique 1">
          <a:hlinkClick xmlns:r="http://schemas.openxmlformats.org/officeDocument/2006/relationships" r:id="rId2"/>
          <a:extLst>
            <a:ext uri="{FF2B5EF4-FFF2-40B4-BE49-F238E27FC236}">
              <a16:creationId xmlns:a16="http://schemas.microsoft.com/office/drawing/2014/main" id="{91474E1C-A121-4EB4-9FE0-B56388D7D63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38125" y="1190625"/>
          <a:ext cx="1724025"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123824</xdr:colOff>
      <xdr:row>4</xdr:row>
      <xdr:rowOff>38099</xdr:rowOff>
    </xdr:from>
    <xdr:to>
      <xdr:col>20</xdr:col>
      <xdr:colOff>19050</xdr:colOff>
      <xdr:row>30</xdr:row>
      <xdr:rowOff>9525</xdr:rowOff>
    </xdr:to>
    <xdr:graphicFrame macro="">
      <xdr:nvGraphicFramePr>
        <xdr:cNvPr id="2" name="Graphique 1">
          <a:extLst>
            <a:ext uri="{FF2B5EF4-FFF2-40B4-BE49-F238E27FC236}">
              <a16:creationId xmlns:a16="http://schemas.microsoft.com/office/drawing/2014/main" id="{35A262F0-FB1F-4B31-9C16-68280E560E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114300</xdr:colOff>
      <xdr:row>1</xdr:row>
      <xdr:rowOff>38100</xdr:rowOff>
    </xdr:from>
    <xdr:to>
      <xdr:col>4</xdr:col>
      <xdr:colOff>457200</xdr:colOff>
      <xdr:row>1</xdr:row>
      <xdr:rowOff>619125</xdr:rowOff>
    </xdr:to>
    <xdr:pic>
      <xdr:nvPicPr>
        <xdr:cNvPr id="5" name="Graphique 4">
          <a:hlinkClick xmlns:r="http://schemas.openxmlformats.org/officeDocument/2006/relationships" r:id="rId2"/>
          <a:extLst>
            <a:ext uri="{FF2B5EF4-FFF2-40B4-BE49-F238E27FC236}">
              <a16:creationId xmlns:a16="http://schemas.microsoft.com/office/drawing/2014/main" id="{DE906632-5895-DEEC-7D0D-23EE1EBDAB2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7650" y="114300"/>
          <a:ext cx="1724025"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123824</xdr:colOff>
      <xdr:row>4</xdr:row>
      <xdr:rowOff>38099</xdr:rowOff>
    </xdr:from>
    <xdr:to>
      <xdr:col>20</xdr:col>
      <xdr:colOff>19050</xdr:colOff>
      <xdr:row>30</xdr:row>
      <xdr:rowOff>9525</xdr:rowOff>
    </xdr:to>
    <xdr:graphicFrame macro="">
      <xdr:nvGraphicFramePr>
        <xdr:cNvPr id="2" name="Graphique 1">
          <a:extLst>
            <a:ext uri="{FF2B5EF4-FFF2-40B4-BE49-F238E27FC236}">
              <a16:creationId xmlns:a16="http://schemas.microsoft.com/office/drawing/2014/main" id="{D090AA30-5C09-42AD-8A85-22B1530EB2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114300</xdr:colOff>
      <xdr:row>1</xdr:row>
      <xdr:rowOff>38100</xdr:rowOff>
    </xdr:from>
    <xdr:to>
      <xdr:col>4</xdr:col>
      <xdr:colOff>457200</xdr:colOff>
      <xdr:row>1</xdr:row>
      <xdr:rowOff>619125</xdr:rowOff>
    </xdr:to>
    <xdr:pic>
      <xdr:nvPicPr>
        <xdr:cNvPr id="4" name="Graphique 3">
          <a:hlinkClick xmlns:r="http://schemas.openxmlformats.org/officeDocument/2006/relationships" r:id="rId2"/>
          <a:extLst>
            <a:ext uri="{FF2B5EF4-FFF2-40B4-BE49-F238E27FC236}">
              <a16:creationId xmlns:a16="http://schemas.microsoft.com/office/drawing/2014/main" id="{FF367483-63AB-43BB-AD18-FBF7F55E1DC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47650" y="114300"/>
          <a:ext cx="1724025" cy="5810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78793-4FE6-497A-A3FA-65E68E9963A0}">
  <sheetPr>
    <tabColor theme="4"/>
  </sheetPr>
  <dimension ref="B1:C4"/>
  <sheetViews>
    <sheetView showGridLines="0" tabSelected="1" workbookViewId="0">
      <selection activeCell="D13" sqref="D13"/>
    </sheetView>
  </sheetViews>
  <sheetFormatPr baseColWidth="10" defaultRowHeight="15" x14ac:dyDescent="0.25"/>
  <cols>
    <col min="1" max="1" width="1.5703125" customWidth="1"/>
    <col min="2" max="2" width="30.140625" customWidth="1"/>
    <col min="3" max="3" width="137.42578125" customWidth="1"/>
  </cols>
  <sheetData>
    <row r="1" spans="2:3" ht="9" customHeight="1" x14ac:dyDescent="0.25"/>
    <row r="2" spans="2:3" ht="23.25" customHeight="1" x14ac:dyDescent="0.25">
      <c r="B2" s="36" t="s">
        <v>17</v>
      </c>
      <c r="C2" s="37"/>
    </row>
    <row r="3" spans="2:3" ht="9" customHeight="1" x14ac:dyDescent="0.25"/>
    <row r="4" spans="2:3" ht="168" customHeight="1" x14ac:dyDescent="0.25">
      <c r="C4" s="8" t="s">
        <v>18</v>
      </c>
    </row>
  </sheetData>
  <mergeCells count="1">
    <mergeCell ref="B2:C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F43E7-B18C-4F52-A495-A8D0F3141FD0}">
  <sheetPr>
    <pageSetUpPr fitToPage="1"/>
  </sheetPr>
  <dimension ref="B1:T49"/>
  <sheetViews>
    <sheetView showGridLines="0" zoomScaleNormal="100" workbookViewId="0">
      <selection activeCell="Z16" sqref="Z16"/>
    </sheetView>
  </sheetViews>
  <sheetFormatPr baseColWidth="10" defaultRowHeight="15" x14ac:dyDescent="0.25"/>
  <cols>
    <col min="1" max="1" width="2" customWidth="1"/>
    <col min="2" max="2" width="3.28515625" customWidth="1"/>
    <col min="3" max="3" width="8.7109375" customWidth="1"/>
    <col min="4" max="12" width="8.7109375" bestFit="1" customWidth="1"/>
    <col min="20" max="20" width="14.7109375" customWidth="1"/>
    <col min="21" max="21" width="2.42578125" customWidth="1"/>
  </cols>
  <sheetData>
    <row r="1" spans="2:20" ht="6" customHeight="1" thickBot="1" x14ac:dyDescent="0.3"/>
    <row r="2" spans="2:20" ht="53.25" customHeight="1" thickBot="1" x14ac:dyDescent="0.3">
      <c r="B2" s="40"/>
      <c r="C2" s="41"/>
      <c r="D2" s="41"/>
      <c r="E2" s="41"/>
      <c r="F2" s="42" t="s">
        <v>10</v>
      </c>
      <c r="G2" s="42"/>
      <c r="H2" s="42"/>
      <c r="I2" s="42"/>
      <c r="J2" s="42"/>
      <c r="K2" s="42"/>
      <c r="L2" s="42"/>
      <c r="M2" s="42"/>
      <c r="N2" s="42"/>
      <c r="O2" s="42"/>
      <c r="P2" s="42"/>
      <c r="Q2" s="42"/>
      <c r="R2" s="42"/>
      <c r="S2" s="42"/>
      <c r="T2" s="43"/>
    </row>
    <row r="3" spans="2:20" ht="12" customHeight="1" thickBot="1" x14ac:dyDescent="0.3"/>
    <row r="4" spans="2:20" s="2" customFormat="1" ht="25.5" customHeight="1" thickBot="1" x14ac:dyDescent="0.3">
      <c r="B4" s="36" t="s">
        <v>11</v>
      </c>
      <c r="C4" s="36"/>
      <c r="D4" s="36"/>
      <c r="E4" s="37"/>
      <c r="F4" s="44" t="s">
        <v>12</v>
      </c>
      <c r="G4" s="44"/>
      <c r="H4" s="44"/>
      <c r="I4" s="44"/>
      <c r="J4" s="44"/>
      <c r="K4" s="44"/>
      <c r="L4" s="44"/>
      <c r="M4" s="44"/>
      <c r="N4" s="44"/>
      <c r="O4" s="44"/>
      <c r="P4" s="44"/>
      <c r="Q4" s="44"/>
      <c r="R4" s="44"/>
      <c r="S4" s="44"/>
      <c r="T4" s="45"/>
    </row>
    <row r="5" spans="2:20" ht="15.75" thickBot="1" x14ac:dyDescent="0.3"/>
    <row r="6" spans="2:20" ht="16.5" thickBot="1" x14ac:dyDescent="0.3">
      <c r="B6" s="46" t="s">
        <v>13</v>
      </c>
      <c r="C6" s="47"/>
      <c r="D6" s="47"/>
      <c r="E6" s="47"/>
      <c r="F6" s="47"/>
      <c r="G6" s="47"/>
      <c r="H6" s="47"/>
      <c r="I6" s="47"/>
      <c r="J6" s="47"/>
      <c r="K6" s="47"/>
      <c r="L6" s="48"/>
    </row>
    <row r="7" spans="2:20" ht="15.75" thickBot="1" x14ac:dyDescent="0.3">
      <c r="B7" s="49" t="s">
        <v>14</v>
      </c>
      <c r="C7" s="50"/>
      <c r="D7" s="12"/>
      <c r="E7" s="12"/>
      <c r="F7" s="12"/>
      <c r="G7" s="12"/>
      <c r="H7" s="12"/>
      <c r="I7" s="12"/>
      <c r="J7" s="12"/>
      <c r="K7" s="12"/>
      <c r="L7" s="13"/>
    </row>
    <row r="8" spans="2:20" ht="15.75" thickBot="1" x14ac:dyDescent="0.3">
      <c r="B8" s="49" t="s">
        <v>15</v>
      </c>
      <c r="C8" s="50"/>
      <c r="D8" s="10"/>
      <c r="E8" s="10"/>
      <c r="F8" s="10"/>
      <c r="G8" s="10"/>
      <c r="H8" s="10"/>
      <c r="I8" s="10"/>
      <c r="J8" s="10"/>
      <c r="K8" s="10"/>
      <c r="L8" s="11"/>
    </row>
    <row r="9" spans="2:20" ht="15" customHeight="1" x14ac:dyDescent="0.25">
      <c r="B9" s="38" t="s">
        <v>16</v>
      </c>
      <c r="C9" s="9">
        <v>1</v>
      </c>
      <c r="D9" s="16"/>
      <c r="E9" s="16"/>
      <c r="F9" s="16"/>
      <c r="G9" s="16"/>
      <c r="H9" s="16"/>
      <c r="I9" s="16"/>
      <c r="J9" s="16"/>
      <c r="K9" s="16"/>
      <c r="L9" s="17"/>
    </row>
    <row r="10" spans="2:20" x14ac:dyDescent="0.25">
      <c r="B10" s="38"/>
      <c r="C10" s="6">
        <v>2</v>
      </c>
      <c r="D10" s="18"/>
      <c r="E10" s="18"/>
      <c r="F10" s="18"/>
      <c r="G10" s="18"/>
      <c r="H10" s="18"/>
      <c r="I10" s="18"/>
      <c r="J10" s="18"/>
      <c r="K10" s="18"/>
      <c r="L10" s="19"/>
    </row>
    <row r="11" spans="2:20" x14ac:dyDescent="0.25">
      <c r="B11" s="38"/>
      <c r="C11" s="6">
        <v>3</v>
      </c>
      <c r="D11" s="18"/>
      <c r="E11" s="18"/>
      <c r="F11" s="18"/>
      <c r="G11" s="18"/>
      <c r="H11" s="18"/>
      <c r="I11" s="18"/>
      <c r="J11" s="18"/>
      <c r="K11" s="18"/>
      <c r="L11" s="19"/>
    </row>
    <row r="12" spans="2:20" x14ac:dyDescent="0.25">
      <c r="B12" s="38"/>
      <c r="C12" s="6">
        <v>4</v>
      </c>
      <c r="D12" s="1"/>
      <c r="E12" s="1"/>
      <c r="F12" s="1"/>
      <c r="G12" s="1"/>
      <c r="H12" s="1"/>
      <c r="I12" s="1"/>
      <c r="J12" s="1"/>
      <c r="K12" s="1"/>
      <c r="L12" s="3"/>
    </row>
    <row r="13" spans="2:20" x14ac:dyDescent="0.25">
      <c r="B13" s="38"/>
      <c r="C13" s="6">
        <v>5</v>
      </c>
      <c r="D13" s="1"/>
      <c r="E13" s="1"/>
      <c r="F13" s="1"/>
      <c r="G13" s="1"/>
      <c r="H13" s="1"/>
      <c r="I13" s="1"/>
      <c r="J13" s="1"/>
      <c r="K13" s="1"/>
      <c r="L13" s="3"/>
    </row>
    <row r="14" spans="2:20" x14ac:dyDescent="0.25">
      <c r="B14" s="38"/>
      <c r="C14" s="6">
        <v>6</v>
      </c>
      <c r="D14" s="1"/>
      <c r="E14" s="1"/>
      <c r="F14" s="1"/>
      <c r="G14" s="1"/>
      <c r="H14" s="1"/>
      <c r="I14" s="1"/>
      <c r="J14" s="1"/>
      <c r="K14" s="1"/>
      <c r="L14" s="3"/>
    </row>
    <row r="15" spans="2:20" x14ac:dyDescent="0.25">
      <c r="B15" s="38"/>
      <c r="C15" s="6">
        <v>7</v>
      </c>
      <c r="D15" s="1"/>
      <c r="E15" s="1"/>
      <c r="F15" s="1"/>
      <c r="G15" s="1"/>
      <c r="H15" s="1"/>
      <c r="I15" s="1"/>
      <c r="J15" s="1"/>
      <c r="K15" s="1"/>
      <c r="L15" s="3"/>
    </row>
    <row r="16" spans="2:20" x14ac:dyDescent="0.25">
      <c r="B16" s="38"/>
      <c r="C16" s="6">
        <v>8</v>
      </c>
      <c r="D16" s="1"/>
      <c r="E16" s="1"/>
      <c r="F16" s="1"/>
      <c r="G16" s="1"/>
      <c r="H16" s="1"/>
      <c r="I16" s="1"/>
      <c r="J16" s="1"/>
      <c r="K16" s="1"/>
      <c r="L16" s="3"/>
    </row>
    <row r="17" spans="2:12" x14ac:dyDescent="0.25">
      <c r="B17" s="38"/>
      <c r="C17" s="6">
        <v>9</v>
      </c>
      <c r="D17" s="1"/>
      <c r="E17" s="1"/>
      <c r="F17" s="1"/>
      <c r="G17" s="1"/>
      <c r="H17" s="1"/>
      <c r="I17" s="1"/>
      <c r="J17" s="1"/>
      <c r="K17" s="1"/>
      <c r="L17" s="3"/>
    </row>
    <row r="18" spans="2:12" ht="15.75" thickBot="1" x14ac:dyDescent="0.3">
      <c r="B18" s="39"/>
      <c r="C18" s="7">
        <v>10</v>
      </c>
      <c r="D18" s="4"/>
      <c r="E18" s="4"/>
      <c r="F18" s="4"/>
      <c r="G18" s="4"/>
      <c r="H18" s="4"/>
      <c r="I18" s="4"/>
      <c r="J18" s="4"/>
      <c r="K18" s="4"/>
      <c r="L18" s="5"/>
    </row>
    <row r="19" spans="2:12" ht="13.5" customHeight="1" thickBot="1" x14ac:dyDescent="0.3"/>
    <row r="20" spans="2:12" ht="15.75" x14ac:dyDescent="0.25">
      <c r="B20" s="46" t="s">
        <v>19</v>
      </c>
      <c r="C20" s="47"/>
      <c r="D20" s="47"/>
      <c r="E20" s="47"/>
      <c r="F20" s="47"/>
      <c r="G20" s="47"/>
      <c r="H20" s="47"/>
      <c r="I20" s="47"/>
      <c r="J20" s="47"/>
      <c r="K20" s="47"/>
      <c r="L20" s="48"/>
    </row>
    <row r="21" spans="2:12" ht="15" customHeight="1" x14ac:dyDescent="0.25">
      <c r="B21" s="38" t="s">
        <v>16</v>
      </c>
      <c r="C21" s="9">
        <v>1</v>
      </c>
      <c r="D21" s="16" t="str">
        <f>IF(D9&lt;&gt;"",D9,"")</f>
        <v/>
      </c>
      <c r="E21" s="16" t="str">
        <f>IF(E9&lt;&gt;0,E9+($I$48+E9)*(E$8-$D$8)*'Calcul dilatation'!$C$2,"")</f>
        <v/>
      </c>
      <c r="F21" s="16" t="str">
        <f>IF(F9&lt;&gt;0,F9+($I$48+F9)*(F$8-$D$8)*'Calcul dilatation'!$C$2,"")</f>
        <v/>
      </c>
      <c r="G21" s="16" t="str">
        <f>IF(G9&lt;&gt;0,G9+($I$48+G9)*(G$8-$D$8)*'Calcul dilatation'!$C$2,"")</f>
        <v/>
      </c>
      <c r="H21" s="16" t="str">
        <f>IF(H9&lt;&gt;0,H9+($I$48+H9)*(H$8-$D$8)*'Calcul dilatation'!$C$2,"")</f>
        <v/>
      </c>
      <c r="I21" s="16" t="str">
        <f>IF(I9&lt;&gt;0,I9+($I$48+I9)*(I$8-$D$8)*'Calcul dilatation'!$C$2,"")</f>
        <v/>
      </c>
      <c r="J21" s="16" t="str">
        <f>IF(J9&lt;&gt;0,J9+($I$48+J9)*(J$8-$D$8)*'Calcul dilatation'!$C$2,"")</f>
        <v/>
      </c>
      <c r="K21" s="16" t="str">
        <f>IF(K9&lt;&gt;0,K9+($I$48+K9)*(K$8-$D$8)*'Calcul dilatation'!$C$2,"")</f>
        <v/>
      </c>
      <c r="L21" s="17" t="str">
        <f>IF(L9&lt;&gt;0,L9+($I$48+L9)*(L$8-$D$8)*'Calcul dilatation'!$C$2,"")</f>
        <v/>
      </c>
    </row>
    <row r="22" spans="2:12" x14ac:dyDescent="0.25">
      <c r="B22" s="38"/>
      <c r="C22" s="6">
        <v>2</v>
      </c>
      <c r="D22" s="16" t="str">
        <f t="shared" ref="D22:D30" si="0">IF(D10&lt;&gt;"",D10,"")</f>
        <v/>
      </c>
      <c r="E22" s="16" t="str">
        <f>IF(E10&lt;&gt;0,E10+($I$48+E10)*(E$8-$D$8)*'Calcul dilatation'!$C$2,"")</f>
        <v/>
      </c>
      <c r="F22" s="16" t="str">
        <f>IF(F10&lt;&gt;0,F10+($I$48+F10)*(F$8-$D$8)*'Calcul dilatation'!$C$2,"")</f>
        <v/>
      </c>
      <c r="G22" s="16" t="str">
        <f>IF(G10&lt;&gt;0,G10+($I$48+G10)*(G$8-$D$8)*'Calcul dilatation'!$C$2,"")</f>
        <v/>
      </c>
      <c r="H22" s="16" t="str">
        <f>IF(H10&lt;&gt;0,H10+($I$48+H10)*(H$8-$D$8)*'Calcul dilatation'!$C$2,"")</f>
        <v/>
      </c>
      <c r="I22" s="16" t="str">
        <f>IF(I10&lt;&gt;0,I10+($I$48+I10)*(I$8-$D$8)*'Calcul dilatation'!$C$2,"")</f>
        <v/>
      </c>
      <c r="J22" s="16" t="str">
        <f>IF(J10&lt;&gt;0,J10+($I$48+J10)*(J$8-$D$8)*'Calcul dilatation'!$C$2,"")</f>
        <v/>
      </c>
      <c r="K22" s="16" t="str">
        <f>IF(K10&lt;&gt;0,K10+($I$48+K10)*(K$8-$D$8)*'Calcul dilatation'!$C$2,"")</f>
        <v/>
      </c>
      <c r="L22" s="17" t="str">
        <f>IF(L10&lt;&gt;0,L10+($I$48+L10)*(L$8-$D$8)*'Calcul dilatation'!$C$2,"")</f>
        <v/>
      </c>
    </row>
    <row r="23" spans="2:12" x14ac:dyDescent="0.25">
      <c r="B23" s="38"/>
      <c r="C23" s="6">
        <v>3</v>
      </c>
      <c r="D23" s="16" t="str">
        <f t="shared" si="0"/>
        <v/>
      </c>
      <c r="E23" s="16" t="str">
        <f>IF(E11&lt;&gt;0,E11+($I$48+E11)*(E$8-$D$8)*'Calcul dilatation'!$C$2,"")</f>
        <v/>
      </c>
      <c r="F23" s="16" t="str">
        <f>IF(F11&lt;&gt;0,F11+($I$48+F11)*(F$8-$D$8)*'Calcul dilatation'!$C$2,"")</f>
        <v/>
      </c>
      <c r="G23" s="16" t="str">
        <f>IF(G11&lt;&gt;0,G11+($I$48+G11)*(G$8-$D$8)*'Calcul dilatation'!$C$2,"")</f>
        <v/>
      </c>
      <c r="H23" s="16" t="str">
        <f>IF(H11&lt;&gt;0,H11+($I$48+H11)*(H$8-$D$8)*'Calcul dilatation'!$C$2,"")</f>
        <v/>
      </c>
      <c r="I23" s="16" t="str">
        <f>IF(I11&lt;&gt;0,I11+($I$48+I11)*(I$8-$D$8)*'Calcul dilatation'!$C$2,"")</f>
        <v/>
      </c>
      <c r="J23" s="16" t="str">
        <f>IF(J11&lt;&gt;0,J11+($I$48+J11)*(J$8-$D$8)*'Calcul dilatation'!$C$2,"")</f>
        <v/>
      </c>
      <c r="K23" s="16" t="str">
        <f>IF(K11&lt;&gt;0,K11+($I$48+K11)*(K$8-$D$8)*'Calcul dilatation'!$C$2,"")</f>
        <v/>
      </c>
      <c r="L23" s="17" t="str">
        <f>IF(L11&lt;&gt;0,L11+($I$48+L11)*(L$8-$D$8)*'Calcul dilatation'!$C$2,"")</f>
        <v/>
      </c>
    </row>
    <row r="24" spans="2:12" x14ac:dyDescent="0.25">
      <c r="B24" s="38"/>
      <c r="C24" s="6">
        <v>4</v>
      </c>
      <c r="D24" s="16" t="str">
        <f t="shared" si="0"/>
        <v/>
      </c>
      <c r="E24" s="16" t="str">
        <f>IF(E12&lt;&gt;0,E12+($I$48+E12)*(E$8-$D$8)*'Calcul dilatation'!$C$2,"")</f>
        <v/>
      </c>
      <c r="F24" s="16" t="str">
        <f>IF(F12&lt;&gt;0,F12+($I$48+F12)*(F$8-$D$8)*'Calcul dilatation'!$C$2,"")</f>
        <v/>
      </c>
      <c r="G24" s="16" t="str">
        <f>IF(G12&lt;&gt;0,G12+($I$48+G12)*(G$8-$D$8)*'Calcul dilatation'!$C$2,"")</f>
        <v/>
      </c>
      <c r="H24" s="16" t="str">
        <f>IF(H12&lt;&gt;0,H12+($I$48+H12)*(H$8-$D$8)*'Calcul dilatation'!$C$2,"")</f>
        <v/>
      </c>
      <c r="I24" s="16" t="str">
        <f>IF(I12&lt;&gt;0,I12+($I$48+I12)*(I$8-$D$8)*'Calcul dilatation'!$C$2,"")</f>
        <v/>
      </c>
      <c r="J24" s="16" t="str">
        <f>IF(J12&lt;&gt;0,J12+($I$48+J12)*(J$8-$D$8)*'Calcul dilatation'!$C$2,"")</f>
        <v/>
      </c>
      <c r="K24" s="16" t="str">
        <f>IF(K12&lt;&gt;0,K12+($I$48+K12)*(K$8-$D$8)*'Calcul dilatation'!$C$2,"")</f>
        <v/>
      </c>
      <c r="L24" s="17" t="str">
        <f>IF(L12&lt;&gt;0,L12+($I$48+L12)*(L$8-$D$8)*'Calcul dilatation'!$C$2,"")</f>
        <v/>
      </c>
    </row>
    <row r="25" spans="2:12" x14ac:dyDescent="0.25">
      <c r="B25" s="38"/>
      <c r="C25" s="6">
        <v>5</v>
      </c>
      <c r="D25" s="16" t="str">
        <f t="shared" si="0"/>
        <v/>
      </c>
      <c r="E25" s="16" t="str">
        <f>IF(E13&lt;&gt;0,E13+($I$48+E13)*(E$8-$D$8)*'Calcul dilatation'!$C$2,"")</f>
        <v/>
      </c>
      <c r="F25" s="16" t="str">
        <f>IF(F13&lt;&gt;0,F13+($I$48+F13)*(F$8-$D$8)*'Calcul dilatation'!$C$2,"")</f>
        <v/>
      </c>
      <c r="G25" s="16" t="str">
        <f>IF(G13&lt;&gt;0,G13+($I$48+G13)*(G$8-$D$8)*'Calcul dilatation'!$C$2,"")</f>
        <v/>
      </c>
      <c r="H25" s="16" t="str">
        <f>IF(H13&lt;&gt;0,H13+($I$48+H13)*(H$8-$D$8)*'Calcul dilatation'!$C$2,"")</f>
        <v/>
      </c>
      <c r="I25" s="16" t="str">
        <f>IF(I13&lt;&gt;0,I13+($I$48+I13)*(I$8-$D$8)*'Calcul dilatation'!$C$2,"")</f>
        <v/>
      </c>
      <c r="J25" s="16" t="str">
        <f>IF(J13&lt;&gt;0,J13+($I$48+J13)*(J$8-$D$8)*'Calcul dilatation'!$C$2,"")</f>
        <v/>
      </c>
      <c r="K25" s="16" t="str">
        <f>IF(K13&lt;&gt;0,K13+($I$48+K13)*(K$8-$D$8)*'Calcul dilatation'!$C$2,"")</f>
        <v/>
      </c>
      <c r="L25" s="17" t="str">
        <f>IF(L13&lt;&gt;0,L13+($I$48+L13)*(L$8-$D$8)*'Calcul dilatation'!$C$2,"")</f>
        <v/>
      </c>
    </row>
    <row r="26" spans="2:12" x14ac:dyDescent="0.25">
      <c r="B26" s="38"/>
      <c r="C26" s="6">
        <v>6</v>
      </c>
      <c r="D26" s="16" t="str">
        <f t="shared" si="0"/>
        <v/>
      </c>
      <c r="E26" s="16" t="str">
        <f>IF(E14&lt;&gt;0,E14+($I$48+E14)*(E$8-$D$8)*'Calcul dilatation'!$C$2,"")</f>
        <v/>
      </c>
      <c r="F26" s="16" t="str">
        <f>IF(F14&lt;&gt;0,F14+($I$48+F14)*(F$8-$D$8)*'Calcul dilatation'!$C$2,"")</f>
        <v/>
      </c>
      <c r="G26" s="16" t="str">
        <f>IF(G14&lt;&gt;0,G14+($I$48+G14)*(G$8-$D$8)*'Calcul dilatation'!$C$2,"")</f>
        <v/>
      </c>
      <c r="H26" s="16" t="str">
        <f>IF(H14&lt;&gt;0,H14+($I$48+H14)*(H$8-$D$8)*'Calcul dilatation'!$C$2,"")</f>
        <v/>
      </c>
      <c r="I26" s="16" t="str">
        <f>IF(I14&lt;&gt;0,I14+($I$48+I14)*(I$8-$D$8)*'Calcul dilatation'!$C$2,"")</f>
        <v/>
      </c>
      <c r="J26" s="16" t="str">
        <f>IF(J14&lt;&gt;0,J14+($I$48+J14)*(J$8-$D$8)*'Calcul dilatation'!$C$2,"")</f>
        <v/>
      </c>
      <c r="K26" s="16" t="str">
        <f>IF(K14&lt;&gt;0,K14+($I$48+K14)*(K$8-$D$8)*'Calcul dilatation'!$C$2,"")</f>
        <v/>
      </c>
      <c r="L26" s="17" t="str">
        <f>IF(L14&lt;&gt;0,L14+($I$48+L14)*(L$8-$D$8)*'Calcul dilatation'!$C$2,"")</f>
        <v/>
      </c>
    </row>
    <row r="27" spans="2:12" x14ac:dyDescent="0.25">
      <c r="B27" s="38"/>
      <c r="C27" s="6">
        <v>7</v>
      </c>
      <c r="D27" s="16" t="str">
        <f t="shared" si="0"/>
        <v/>
      </c>
      <c r="E27" s="16" t="str">
        <f>IF(E15&lt;&gt;0,E15+($I$48+E15)*(E$8-$D$8)*'Calcul dilatation'!$C$2,"")</f>
        <v/>
      </c>
      <c r="F27" s="16" t="str">
        <f>IF(F15&lt;&gt;0,F15+($I$48+F15)*(F$8-$D$8)*'Calcul dilatation'!$C$2,"")</f>
        <v/>
      </c>
      <c r="G27" s="16" t="str">
        <f>IF(G15&lt;&gt;0,G15+($I$48+G15)*(G$8-$D$8)*'Calcul dilatation'!$C$2,"")</f>
        <v/>
      </c>
      <c r="H27" s="16" t="str">
        <f>IF(H15&lt;&gt;0,H15+($I$48+H15)*(H$8-$D$8)*'Calcul dilatation'!$C$2,"")</f>
        <v/>
      </c>
      <c r="I27" s="16" t="str">
        <f>IF(I15&lt;&gt;0,I15+($I$48+I15)*(I$8-$D$8)*'Calcul dilatation'!$C$2,"")</f>
        <v/>
      </c>
      <c r="J27" s="16" t="str">
        <f>IF(J15&lt;&gt;0,J15+($I$48+J15)*(J$8-$D$8)*'Calcul dilatation'!$C$2,"")</f>
        <v/>
      </c>
      <c r="K27" s="16" t="str">
        <f>IF(K15&lt;&gt;0,K15+($I$48+K15)*(K$8-$D$8)*'Calcul dilatation'!$C$2,"")</f>
        <v/>
      </c>
      <c r="L27" s="17" t="str">
        <f>IF(L15&lt;&gt;0,L15+($I$48+L15)*(L$8-$D$8)*'Calcul dilatation'!$C$2,"")</f>
        <v/>
      </c>
    </row>
    <row r="28" spans="2:12" x14ac:dyDescent="0.25">
      <c r="B28" s="38"/>
      <c r="C28" s="6">
        <v>8</v>
      </c>
      <c r="D28" s="16" t="str">
        <f t="shared" si="0"/>
        <v/>
      </c>
      <c r="E28" s="16" t="str">
        <f>IF(E16&lt;&gt;0,E16+($I$48+E16)*(E$8-$D$8)*'Calcul dilatation'!$C$2,"")</f>
        <v/>
      </c>
      <c r="F28" s="16" t="str">
        <f>IF(F16&lt;&gt;0,F16+($I$48+F16)*(F$8-$D$8)*'Calcul dilatation'!$C$2,"")</f>
        <v/>
      </c>
      <c r="G28" s="16" t="str">
        <f>IF(G16&lt;&gt;0,G16+($I$48+G16)*(G$8-$D$8)*'Calcul dilatation'!$C$2,"")</f>
        <v/>
      </c>
      <c r="H28" s="16" t="str">
        <f>IF(H16&lt;&gt;0,H16+($I$48+H16)*(H$8-$D$8)*'Calcul dilatation'!$C$2,"")</f>
        <v/>
      </c>
      <c r="I28" s="16" t="str">
        <f>IF(I16&lt;&gt;0,I16+($I$48+I16)*(I$8-$D$8)*'Calcul dilatation'!$C$2,"")</f>
        <v/>
      </c>
      <c r="J28" s="16" t="str">
        <f>IF(J16&lt;&gt;0,J16+($I$48+J16)*(J$8-$D$8)*'Calcul dilatation'!$C$2,"")</f>
        <v/>
      </c>
      <c r="K28" s="16" t="str">
        <f>IF(K16&lt;&gt;0,K16+($I$48+K16)*(K$8-$D$8)*'Calcul dilatation'!$C$2,"")</f>
        <v/>
      </c>
      <c r="L28" s="17" t="str">
        <f>IF(L16&lt;&gt;0,L16+($I$48+L16)*(L$8-$D$8)*'Calcul dilatation'!$C$2,"")</f>
        <v/>
      </c>
    </row>
    <row r="29" spans="2:12" x14ac:dyDescent="0.25">
      <c r="B29" s="38"/>
      <c r="C29" s="6">
        <v>9</v>
      </c>
      <c r="D29" s="16" t="str">
        <f t="shared" si="0"/>
        <v/>
      </c>
      <c r="E29" s="16" t="str">
        <f>IF(E17&lt;&gt;0,E17+($I$48+E17)*(E$8-$D$8)*'Calcul dilatation'!$C$2,"")</f>
        <v/>
      </c>
      <c r="F29" s="16" t="str">
        <f>IF(F17&lt;&gt;0,F17+($I$48+F17)*(F$8-$D$8)*'Calcul dilatation'!$C$2,"")</f>
        <v/>
      </c>
      <c r="G29" s="16" t="str">
        <f>IF(G17&lt;&gt;0,G17+($I$48+G17)*(G$8-$D$8)*'Calcul dilatation'!$C$2,"")</f>
        <v/>
      </c>
      <c r="H29" s="16" t="str">
        <f>IF(H17&lt;&gt;0,H17+($I$48+H17)*(H$8-$D$8)*'Calcul dilatation'!$C$2,"")</f>
        <v/>
      </c>
      <c r="I29" s="16" t="str">
        <f>IF(I17&lt;&gt;0,I17+($I$48+I17)*(I$8-$D$8)*'Calcul dilatation'!$C$2,"")</f>
        <v/>
      </c>
      <c r="J29" s="16" t="str">
        <f>IF(J17&lt;&gt;0,J17+($I$48+J17)*(J$8-$D$8)*'Calcul dilatation'!$C$2,"")</f>
        <v/>
      </c>
      <c r="K29" s="16" t="str">
        <f>IF(K17&lt;&gt;0,K17+($I$48+K17)*(K$8-$D$8)*'Calcul dilatation'!$C$2,"")</f>
        <v/>
      </c>
      <c r="L29" s="17" t="str">
        <f>IF(L17&lt;&gt;0,L17+($I$48+L17)*(L$8-$D$8)*'Calcul dilatation'!$C$2,"")</f>
        <v/>
      </c>
    </row>
    <row r="30" spans="2:12" ht="15.75" thickBot="1" x14ac:dyDescent="0.3">
      <c r="B30" s="39"/>
      <c r="C30" s="7">
        <v>10</v>
      </c>
      <c r="D30" s="34" t="str">
        <f t="shared" si="0"/>
        <v/>
      </c>
      <c r="E30" s="34" t="str">
        <f>IF(E18&lt;&gt;0,E18+($I$48+E18)*(E$8-$D$8)*'Calcul dilatation'!$C$2,"")</f>
        <v/>
      </c>
      <c r="F30" s="34" t="str">
        <f>IF(F18&lt;&gt;0,F18+($I$48+F18)*(F$8-$D$8)*'Calcul dilatation'!$C$2,"")</f>
        <v/>
      </c>
      <c r="G30" s="34" t="str">
        <f>IF(G18&lt;&gt;0,G18+($I$48+G18)*(G$8-$D$8)*'Calcul dilatation'!$C$2,"")</f>
        <v/>
      </c>
      <c r="H30" s="34" t="str">
        <f>IF(H18&lt;&gt;0,H18+($I$48+H18)*(H$8-$D$8)*'Calcul dilatation'!$C$2,"")</f>
        <v/>
      </c>
      <c r="I30" s="34" t="str">
        <f>IF(I18&lt;&gt;0,I18+($I$48+I18)*(I$8-$D$8)*'Calcul dilatation'!$C$2,"")</f>
        <v/>
      </c>
      <c r="J30" s="34" t="str">
        <f>IF(J18&lt;&gt;0,J18+($I$48+J18)*(J$8-$D$8)*'Calcul dilatation'!$C$2,"")</f>
        <v/>
      </c>
      <c r="K30" s="34" t="str">
        <f>IF(K18&lt;&gt;0,K18+($I$48+K18)*(K$8-$D$8)*'Calcul dilatation'!$C$2,"")</f>
        <v/>
      </c>
      <c r="L30" s="35" t="str">
        <f>IF(L18&lt;&gt;0,L18+($I$48+L18)*(L$8-$D$8)*'Calcul dilatation'!$C$2,"")</f>
        <v/>
      </c>
    </row>
    <row r="31" spans="2:12" ht="15.75" thickBot="1" x14ac:dyDescent="0.3"/>
    <row r="32" spans="2:12" ht="15.75" x14ac:dyDescent="0.25">
      <c r="B32" s="46" t="s">
        <v>20</v>
      </c>
      <c r="C32" s="47"/>
      <c r="D32" s="47"/>
      <c r="E32" s="47"/>
      <c r="F32" s="47"/>
      <c r="G32" s="47"/>
      <c r="H32" s="47"/>
      <c r="I32" s="47"/>
      <c r="J32" s="47"/>
      <c r="K32" s="47"/>
      <c r="L32" s="48"/>
    </row>
    <row r="33" spans="2:12" ht="15" customHeight="1" x14ac:dyDescent="0.25">
      <c r="B33" s="38" t="s">
        <v>16</v>
      </c>
      <c r="C33" s="9">
        <v>1</v>
      </c>
      <c r="D33" s="16" t="str">
        <f>IF(D21&lt;&gt;"",0,"")</f>
        <v/>
      </c>
      <c r="E33" s="16" t="str">
        <f>(IF(E21&lt;&gt;"",E21-$D21,""))</f>
        <v/>
      </c>
      <c r="F33" s="16" t="str">
        <f t="shared" ref="F33:L33" si="1">(IF(F21&lt;&gt;"",F21-$D21,""))</f>
        <v/>
      </c>
      <c r="G33" s="16" t="str">
        <f t="shared" si="1"/>
        <v/>
      </c>
      <c r="H33" s="16" t="str">
        <f t="shared" si="1"/>
        <v/>
      </c>
      <c r="I33" s="16" t="str">
        <f t="shared" si="1"/>
        <v/>
      </c>
      <c r="J33" s="16" t="str">
        <f t="shared" si="1"/>
        <v/>
      </c>
      <c r="K33" s="16" t="str">
        <f t="shared" si="1"/>
        <v/>
      </c>
      <c r="L33" s="17" t="str">
        <f t="shared" si="1"/>
        <v/>
      </c>
    </row>
    <row r="34" spans="2:12" x14ac:dyDescent="0.25">
      <c r="B34" s="38"/>
      <c r="C34" s="6">
        <v>2</v>
      </c>
      <c r="D34" s="16" t="str">
        <f t="shared" ref="D34:D42" si="2">IF(D22&lt;&gt;"",0,"")</f>
        <v/>
      </c>
      <c r="E34" s="16" t="str">
        <f t="shared" ref="E34:L42" si="3">(IF(E22&lt;&gt;"",E22-$D22,""))</f>
        <v/>
      </c>
      <c r="F34" s="16" t="str">
        <f t="shared" si="3"/>
        <v/>
      </c>
      <c r="G34" s="16" t="str">
        <f t="shared" si="3"/>
        <v/>
      </c>
      <c r="H34" s="16" t="str">
        <f t="shared" si="3"/>
        <v/>
      </c>
      <c r="I34" s="16" t="str">
        <f t="shared" si="3"/>
        <v/>
      </c>
      <c r="J34" s="16" t="str">
        <f t="shared" si="3"/>
        <v/>
      </c>
      <c r="K34" s="16" t="str">
        <f t="shared" si="3"/>
        <v/>
      </c>
      <c r="L34" s="17" t="str">
        <f t="shared" si="3"/>
        <v/>
      </c>
    </row>
    <row r="35" spans="2:12" x14ac:dyDescent="0.25">
      <c r="B35" s="38"/>
      <c r="C35" s="6">
        <v>3</v>
      </c>
      <c r="D35" s="16" t="str">
        <f t="shared" si="2"/>
        <v/>
      </c>
      <c r="E35" s="16" t="str">
        <f t="shared" si="3"/>
        <v/>
      </c>
      <c r="F35" s="16" t="str">
        <f t="shared" si="3"/>
        <v/>
      </c>
      <c r="G35" s="16" t="str">
        <f t="shared" si="3"/>
        <v/>
      </c>
      <c r="H35" s="16" t="str">
        <f t="shared" si="3"/>
        <v/>
      </c>
      <c r="I35" s="16" t="str">
        <f t="shared" si="3"/>
        <v/>
      </c>
      <c r="J35" s="16" t="str">
        <f t="shared" si="3"/>
        <v/>
      </c>
      <c r="K35" s="16" t="str">
        <f t="shared" si="3"/>
        <v/>
      </c>
      <c r="L35" s="17" t="str">
        <f t="shared" si="3"/>
        <v/>
      </c>
    </row>
    <row r="36" spans="2:12" x14ac:dyDescent="0.25">
      <c r="B36" s="38"/>
      <c r="C36" s="6">
        <v>4</v>
      </c>
      <c r="D36" s="16" t="str">
        <f t="shared" si="2"/>
        <v/>
      </c>
      <c r="E36" s="16" t="str">
        <f t="shared" si="3"/>
        <v/>
      </c>
      <c r="F36" s="16" t="str">
        <f t="shared" si="3"/>
        <v/>
      </c>
      <c r="G36" s="16" t="str">
        <f t="shared" si="3"/>
        <v/>
      </c>
      <c r="H36" s="16" t="str">
        <f t="shared" si="3"/>
        <v/>
      </c>
      <c r="I36" s="16" t="str">
        <f t="shared" si="3"/>
        <v/>
      </c>
      <c r="J36" s="16" t="str">
        <f t="shared" si="3"/>
        <v/>
      </c>
      <c r="K36" s="16" t="str">
        <f t="shared" si="3"/>
        <v/>
      </c>
      <c r="L36" s="17" t="str">
        <f t="shared" si="3"/>
        <v/>
      </c>
    </row>
    <row r="37" spans="2:12" x14ac:dyDescent="0.25">
      <c r="B37" s="38"/>
      <c r="C37" s="6">
        <v>5</v>
      </c>
      <c r="D37" s="16" t="str">
        <f t="shared" si="2"/>
        <v/>
      </c>
      <c r="E37" s="16" t="str">
        <f t="shared" si="3"/>
        <v/>
      </c>
      <c r="F37" s="16" t="str">
        <f t="shared" si="3"/>
        <v/>
      </c>
      <c r="G37" s="16" t="str">
        <f t="shared" si="3"/>
        <v/>
      </c>
      <c r="H37" s="16" t="str">
        <f t="shared" si="3"/>
        <v/>
      </c>
      <c r="I37" s="16" t="str">
        <f t="shared" si="3"/>
        <v/>
      </c>
      <c r="J37" s="16" t="str">
        <f t="shared" si="3"/>
        <v/>
      </c>
      <c r="K37" s="16" t="str">
        <f t="shared" si="3"/>
        <v/>
      </c>
      <c r="L37" s="17" t="str">
        <f t="shared" si="3"/>
        <v/>
      </c>
    </row>
    <row r="38" spans="2:12" x14ac:dyDescent="0.25">
      <c r="B38" s="38"/>
      <c r="C38" s="6">
        <v>6</v>
      </c>
      <c r="D38" s="16" t="str">
        <f t="shared" si="2"/>
        <v/>
      </c>
      <c r="E38" s="16" t="str">
        <f t="shared" si="3"/>
        <v/>
      </c>
      <c r="F38" s="16" t="str">
        <f t="shared" si="3"/>
        <v/>
      </c>
      <c r="G38" s="16" t="str">
        <f t="shared" si="3"/>
        <v/>
      </c>
      <c r="H38" s="16" t="str">
        <f t="shared" si="3"/>
        <v/>
      </c>
      <c r="I38" s="16" t="str">
        <f t="shared" si="3"/>
        <v/>
      </c>
      <c r="J38" s="16" t="str">
        <f t="shared" si="3"/>
        <v/>
      </c>
      <c r="K38" s="16" t="str">
        <f t="shared" si="3"/>
        <v/>
      </c>
      <c r="L38" s="17" t="str">
        <f t="shared" si="3"/>
        <v/>
      </c>
    </row>
    <row r="39" spans="2:12" x14ac:dyDescent="0.25">
      <c r="B39" s="38"/>
      <c r="C39" s="6">
        <v>7</v>
      </c>
      <c r="D39" s="16" t="str">
        <f t="shared" si="2"/>
        <v/>
      </c>
      <c r="E39" s="16" t="str">
        <f t="shared" si="3"/>
        <v/>
      </c>
      <c r="F39" s="16" t="str">
        <f t="shared" si="3"/>
        <v/>
      </c>
      <c r="G39" s="16" t="str">
        <f t="shared" si="3"/>
        <v/>
      </c>
      <c r="H39" s="16" t="str">
        <f t="shared" si="3"/>
        <v/>
      </c>
      <c r="I39" s="16" t="str">
        <f t="shared" si="3"/>
        <v/>
      </c>
      <c r="J39" s="16" t="str">
        <f t="shared" si="3"/>
        <v/>
      </c>
      <c r="K39" s="16" t="str">
        <f t="shared" si="3"/>
        <v/>
      </c>
      <c r="L39" s="17" t="str">
        <f t="shared" si="3"/>
        <v/>
      </c>
    </row>
    <row r="40" spans="2:12" x14ac:dyDescent="0.25">
      <c r="B40" s="38"/>
      <c r="C40" s="6">
        <v>8</v>
      </c>
      <c r="D40" s="16" t="str">
        <f t="shared" si="2"/>
        <v/>
      </c>
      <c r="E40" s="16" t="str">
        <f t="shared" si="3"/>
        <v/>
      </c>
      <c r="F40" s="16" t="str">
        <f t="shared" si="3"/>
        <v/>
      </c>
      <c r="G40" s="16" t="str">
        <f t="shared" si="3"/>
        <v/>
      </c>
      <c r="H40" s="16" t="str">
        <f t="shared" si="3"/>
        <v/>
      </c>
      <c r="I40" s="16" t="str">
        <f t="shared" si="3"/>
        <v/>
      </c>
      <c r="J40" s="16" t="str">
        <f t="shared" si="3"/>
        <v/>
      </c>
      <c r="K40" s="16" t="str">
        <f t="shared" si="3"/>
        <v/>
      </c>
      <c r="L40" s="17" t="str">
        <f t="shared" si="3"/>
        <v/>
      </c>
    </row>
    <row r="41" spans="2:12" x14ac:dyDescent="0.25">
      <c r="B41" s="38"/>
      <c r="C41" s="6">
        <v>9</v>
      </c>
      <c r="D41" s="16" t="str">
        <f t="shared" si="2"/>
        <v/>
      </c>
      <c r="E41" s="16" t="str">
        <f t="shared" si="3"/>
        <v/>
      </c>
      <c r="F41" s="16" t="str">
        <f t="shared" si="3"/>
        <v/>
      </c>
      <c r="G41" s="16" t="str">
        <f t="shared" si="3"/>
        <v/>
      </c>
      <c r="H41" s="16" t="str">
        <f t="shared" si="3"/>
        <v/>
      </c>
      <c r="I41" s="16" t="str">
        <f t="shared" si="3"/>
        <v/>
      </c>
      <c r="J41" s="16" t="str">
        <f t="shared" si="3"/>
        <v/>
      </c>
      <c r="K41" s="16" t="str">
        <f t="shared" si="3"/>
        <v/>
      </c>
      <c r="L41" s="17" t="str">
        <f t="shared" si="3"/>
        <v/>
      </c>
    </row>
    <row r="42" spans="2:12" ht="15.75" thickBot="1" x14ac:dyDescent="0.3">
      <c r="B42" s="39"/>
      <c r="C42" s="7">
        <v>10</v>
      </c>
      <c r="D42" s="34" t="str">
        <f t="shared" si="2"/>
        <v/>
      </c>
      <c r="E42" s="34" t="str">
        <f t="shared" si="3"/>
        <v/>
      </c>
      <c r="F42" s="34" t="str">
        <f t="shared" si="3"/>
        <v/>
      </c>
      <c r="G42" s="34" t="str">
        <f t="shared" si="3"/>
        <v/>
      </c>
      <c r="H42" s="34" t="str">
        <f t="shared" si="3"/>
        <v/>
      </c>
      <c r="I42" s="34" t="str">
        <f t="shared" si="3"/>
        <v/>
      </c>
      <c r="J42" s="34" t="str">
        <f t="shared" si="3"/>
        <v/>
      </c>
      <c r="K42" s="34" t="str">
        <f t="shared" si="3"/>
        <v/>
      </c>
      <c r="L42" s="35" t="str">
        <f t="shared" si="3"/>
        <v/>
      </c>
    </row>
    <row r="44" spans="2:12" hidden="1" x14ac:dyDescent="0.25"/>
    <row r="45" spans="2:12" hidden="1" x14ac:dyDescent="0.25">
      <c r="C45" s="21" t="s">
        <v>9</v>
      </c>
      <c r="D45" s="22"/>
      <c r="E45" s="22"/>
      <c r="F45" s="22"/>
      <c r="G45" s="22"/>
      <c r="H45" s="22"/>
      <c r="I45" s="22"/>
      <c r="J45" s="23"/>
    </row>
    <row r="46" spans="2:12" hidden="1" x14ac:dyDescent="0.25">
      <c r="B46" s="20"/>
      <c r="C46" s="24" t="s">
        <v>7</v>
      </c>
      <c r="E46" s="25"/>
      <c r="F46" s="20"/>
      <c r="I46" s="26">
        <f>D8-'Calcul dilatation'!C4</f>
        <v>-20</v>
      </c>
      <c r="J46" s="27"/>
    </row>
    <row r="47" spans="2:12" hidden="1" x14ac:dyDescent="0.25">
      <c r="B47" s="20"/>
      <c r="C47" s="24" t="s">
        <v>6</v>
      </c>
      <c r="F47" s="20"/>
      <c r="I47" s="25">
        <f>I46*'Calcul dilatation'!C2*'Calcul dilatation'!C3</f>
        <v>-0.18479999999999996</v>
      </c>
      <c r="J47" s="28" t="s">
        <v>0</v>
      </c>
    </row>
    <row r="48" spans="2:12" ht="15.75" hidden="1" thickBot="1" x14ac:dyDescent="0.3">
      <c r="B48" s="20"/>
      <c r="C48" s="29" t="s">
        <v>8</v>
      </c>
      <c r="D48" s="30"/>
      <c r="E48" s="30"/>
      <c r="F48" s="31"/>
      <c r="G48" s="30"/>
      <c r="H48" s="30"/>
      <c r="I48" s="32">
        <f>I47+'Calcul dilatation'!C3</f>
        <v>131.8152</v>
      </c>
      <c r="J48" s="33" t="s">
        <v>0</v>
      </c>
    </row>
    <row r="49" spans="2:6" hidden="1" x14ac:dyDescent="0.25">
      <c r="B49" s="20"/>
      <c r="C49" s="20"/>
      <c r="D49" s="20"/>
      <c r="E49" s="20"/>
      <c r="F49" s="20"/>
    </row>
  </sheetData>
  <mergeCells count="12">
    <mergeCell ref="B33:B42"/>
    <mergeCell ref="B2:E2"/>
    <mergeCell ref="F2:T2"/>
    <mergeCell ref="B4:E4"/>
    <mergeCell ref="F4:T4"/>
    <mergeCell ref="B6:L6"/>
    <mergeCell ref="B7:C7"/>
    <mergeCell ref="B8:C8"/>
    <mergeCell ref="B9:B18"/>
    <mergeCell ref="B20:L20"/>
    <mergeCell ref="B21:B30"/>
    <mergeCell ref="B32:L32"/>
  </mergeCells>
  <pageMargins left="0.7" right="0.7"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E665-3929-4C4F-BCB0-349D0D0C88AC}">
  <sheetPr>
    <pageSetUpPr fitToPage="1"/>
  </sheetPr>
  <dimension ref="B1:T49"/>
  <sheetViews>
    <sheetView showGridLines="0" zoomScaleNormal="100" workbookViewId="0">
      <selection activeCell="AH38" sqref="AH38"/>
    </sheetView>
  </sheetViews>
  <sheetFormatPr baseColWidth="10" defaultRowHeight="15" x14ac:dyDescent="0.25"/>
  <cols>
    <col min="1" max="1" width="2" customWidth="1"/>
    <col min="2" max="2" width="3.28515625" customWidth="1"/>
    <col min="3" max="3" width="8.7109375" customWidth="1"/>
    <col min="4" max="12" width="8.7109375" bestFit="1" customWidth="1"/>
    <col min="20" max="20" width="14.7109375" customWidth="1"/>
    <col min="21" max="21" width="2.42578125" customWidth="1"/>
  </cols>
  <sheetData>
    <row r="1" spans="2:20" ht="9.75" customHeight="1" thickBot="1" x14ac:dyDescent="0.3"/>
    <row r="2" spans="2:20" ht="53.25" customHeight="1" thickBot="1" x14ac:dyDescent="0.3">
      <c r="B2" s="40"/>
      <c r="C2" s="41"/>
      <c r="D2" s="41"/>
      <c r="E2" s="41"/>
      <c r="F2" s="42" t="s">
        <v>10</v>
      </c>
      <c r="G2" s="42"/>
      <c r="H2" s="42"/>
      <c r="I2" s="42"/>
      <c r="J2" s="42"/>
      <c r="K2" s="42"/>
      <c r="L2" s="42"/>
      <c r="M2" s="42"/>
      <c r="N2" s="42"/>
      <c r="O2" s="42"/>
      <c r="P2" s="42"/>
      <c r="Q2" s="42"/>
      <c r="R2" s="42"/>
      <c r="S2" s="42"/>
      <c r="T2" s="43"/>
    </row>
    <row r="3" spans="2:20" ht="12" customHeight="1" thickBot="1" x14ac:dyDescent="0.3"/>
    <row r="4" spans="2:20" s="2" customFormat="1" ht="25.5" customHeight="1" thickBot="1" x14ac:dyDescent="0.3">
      <c r="B4" s="36" t="s">
        <v>11</v>
      </c>
      <c r="C4" s="36"/>
      <c r="D4" s="36"/>
      <c r="E4" s="37"/>
      <c r="F4" s="44" t="s">
        <v>12</v>
      </c>
      <c r="G4" s="44"/>
      <c r="H4" s="44"/>
      <c r="I4" s="44"/>
      <c r="J4" s="44"/>
      <c r="K4" s="44"/>
      <c r="L4" s="44"/>
      <c r="M4" s="44"/>
      <c r="N4" s="44"/>
      <c r="O4" s="44"/>
      <c r="P4" s="44"/>
      <c r="Q4" s="44"/>
      <c r="R4" s="44"/>
      <c r="S4" s="44"/>
      <c r="T4" s="45"/>
    </row>
    <row r="5" spans="2:20" ht="15.75" thickBot="1" x14ac:dyDescent="0.3"/>
    <row r="6" spans="2:20" ht="16.5" thickBot="1" x14ac:dyDescent="0.3">
      <c r="B6" s="46" t="s">
        <v>13</v>
      </c>
      <c r="C6" s="47"/>
      <c r="D6" s="47"/>
      <c r="E6" s="47"/>
      <c r="F6" s="47"/>
      <c r="G6" s="47"/>
      <c r="H6" s="47"/>
      <c r="I6" s="47"/>
      <c r="J6" s="47"/>
      <c r="K6" s="47"/>
      <c r="L6" s="48"/>
    </row>
    <row r="7" spans="2:20" ht="15.75" thickBot="1" x14ac:dyDescent="0.3">
      <c r="B7" s="49" t="s">
        <v>14</v>
      </c>
      <c r="C7" s="50"/>
      <c r="D7" s="12">
        <v>44391</v>
      </c>
      <c r="E7" s="12">
        <v>44433</v>
      </c>
      <c r="F7" s="12">
        <v>44466</v>
      </c>
      <c r="G7" s="12">
        <v>44515</v>
      </c>
      <c r="H7" s="12">
        <v>44546</v>
      </c>
      <c r="I7" s="12">
        <v>44578</v>
      </c>
      <c r="J7" s="12">
        <v>44617</v>
      </c>
      <c r="K7" s="12">
        <v>44639</v>
      </c>
      <c r="L7" s="13">
        <v>44671</v>
      </c>
    </row>
    <row r="8" spans="2:20" ht="15.75" thickBot="1" x14ac:dyDescent="0.3">
      <c r="B8" s="49" t="s">
        <v>15</v>
      </c>
      <c r="C8" s="50"/>
      <c r="D8" s="10">
        <v>28</v>
      </c>
      <c r="E8" s="10">
        <v>30</v>
      </c>
      <c r="F8" s="10">
        <v>21</v>
      </c>
      <c r="G8" s="10">
        <v>12</v>
      </c>
      <c r="H8" s="10">
        <v>9</v>
      </c>
      <c r="I8" s="10">
        <v>8</v>
      </c>
      <c r="J8" s="10">
        <v>10</v>
      </c>
      <c r="K8" s="10">
        <v>15</v>
      </c>
      <c r="L8" s="11">
        <v>19</v>
      </c>
    </row>
    <row r="9" spans="2:20" ht="15" customHeight="1" x14ac:dyDescent="0.25">
      <c r="B9" s="38" t="s">
        <v>16</v>
      </c>
      <c r="C9" s="9">
        <v>1</v>
      </c>
      <c r="D9" s="16">
        <v>10.8</v>
      </c>
      <c r="E9" s="16">
        <v>11.2</v>
      </c>
      <c r="F9" s="16">
        <v>17.899999999999999</v>
      </c>
      <c r="G9" s="16">
        <v>14</v>
      </c>
      <c r="H9" s="16">
        <v>14.7</v>
      </c>
      <c r="I9" s="16">
        <v>16</v>
      </c>
      <c r="J9" s="16">
        <v>17</v>
      </c>
      <c r="K9" s="16">
        <v>16.5</v>
      </c>
      <c r="L9" s="17">
        <v>16.2</v>
      </c>
    </row>
    <row r="10" spans="2:20" x14ac:dyDescent="0.25">
      <c r="B10" s="38"/>
      <c r="C10" s="6">
        <v>2</v>
      </c>
      <c r="D10" s="18">
        <v>10.1</v>
      </c>
      <c r="E10" s="18">
        <v>10.5</v>
      </c>
      <c r="F10" s="18">
        <v>11.5</v>
      </c>
      <c r="G10" s="18">
        <v>10</v>
      </c>
      <c r="H10" s="18">
        <v>11.3</v>
      </c>
      <c r="I10" s="18">
        <v>13.4</v>
      </c>
      <c r="J10" s="18">
        <v>14.9</v>
      </c>
      <c r="K10" s="18">
        <v>16.600000000000001</v>
      </c>
      <c r="L10" s="19">
        <v>17.5</v>
      </c>
    </row>
    <row r="11" spans="2:20" x14ac:dyDescent="0.25">
      <c r="B11" s="38"/>
      <c r="C11" s="6">
        <v>3</v>
      </c>
      <c r="D11" s="18">
        <v>12</v>
      </c>
      <c r="E11" s="18">
        <v>15</v>
      </c>
      <c r="F11" s="18">
        <v>14</v>
      </c>
      <c r="G11" s="18">
        <v>13</v>
      </c>
      <c r="H11" s="18">
        <v>14.8</v>
      </c>
      <c r="I11" s="18">
        <v>16.7</v>
      </c>
      <c r="J11" s="18">
        <v>18.8</v>
      </c>
      <c r="K11" s="18">
        <v>18.899999999999999</v>
      </c>
      <c r="L11" s="19">
        <v>18</v>
      </c>
    </row>
    <row r="12" spans="2:20" x14ac:dyDescent="0.25">
      <c r="B12" s="38"/>
      <c r="C12" s="6">
        <v>4</v>
      </c>
      <c r="D12" s="1"/>
      <c r="E12" s="1"/>
      <c r="F12" s="1"/>
      <c r="G12" s="1"/>
      <c r="H12" s="1"/>
      <c r="I12" s="1"/>
      <c r="J12" s="1"/>
      <c r="K12" s="1"/>
      <c r="L12" s="3"/>
    </row>
    <row r="13" spans="2:20" x14ac:dyDescent="0.25">
      <c r="B13" s="38"/>
      <c r="C13" s="6">
        <v>5</v>
      </c>
      <c r="D13" s="1"/>
      <c r="E13" s="1"/>
      <c r="F13" s="1"/>
      <c r="G13" s="1"/>
      <c r="H13" s="1"/>
      <c r="I13" s="1"/>
      <c r="J13" s="1"/>
      <c r="K13" s="1"/>
      <c r="L13" s="3"/>
    </row>
    <row r="14" spans="2:20" x14ac:dyDescent="0.25">
      <c r="B14" s="38"/>
      <c r="C14" s="6">
        <v>6</v>
      </c>
      <c r="D14" s="1"/>
      <c r="E14" s="1"/>
      <c r="F14" s="1"/>
      <c r="G14" s="1"/>
      <c r="H14" s="1"/>
      <c r="I14" s="1"/>
      <c r="J14" s="1"/>
      <c r="K14" s="1"/>
      <c r="L14" s="3"/>
    </row>
    <row r="15" spans="2:20" x14ac:dyDescent="0.25">
      <c r="B15" s="38"/>
      <c r="C15" s="6">
        <v>7</v>
      </c>
      <c r="D15" s="1"/>
      <c r="E15" s="1"/>
      <c r="F15" s="1"/>
      <c r="G15" s="1"/>
      <c r="H15" s="1"/>
      <c r="I15" s="1"/>
      <c r="J15" s="1"/>
      <c r="K15" s="1"/>
      <c r="L15" s="3"/>
    </row>
    <row r="16" spans="2:20" x14ac:dyDescent="0.25">
      <c r="B16" s="38"/>
      <c r="C16" s="6">
        <v>8</v>
      </c>
      <c r="D16" s="1"/>
      <c r="E16" s="1"/>
      <c r="F16" s="1"/>
      <c r="G16" s="1"/>
      <c r="H16" s="1"/>
      <c r="I16" s="1"/>
      <c r="J16" s="1"/>
      <c r="K16" s="1"/>
      <c r="L16" s="3"/>
    </row>
    <row r="17" spans="2:12" x14ac:dyDescent="0.25">
      <c r="B17" s="38"/>
      <c r="C17" s="6">
        <v>9</v>
      </c>
      <c r="D17" s="1"/>
      <c r="E17" s="1"/>
      <c r="F17" s="1"/>
      <c r="G17" s="1"/>
      <c r="H17" s="1"/>
      <c r="I17" s="1"/>
      <c r="J17" s="1"/>
      <c r="K17" s="1"/>
      <c r="L17" s="3"/>
    </row>
    <row r="18" spans="2:12" ht="15.75" thickBot="1" x14ac:dyDescent="0.3">
      <c r="B18" s="39"/>
      <c r="C18" s="7">
        <v>10</v>
      </c>
      <c r="D18" s="4"/>
      <c r="E18" s="4"/>
      <c r="F18" s="4"/>
      <c r="G18" s="4"/>
      <c r="H18" s="4"/>
      <c r="I18" s="4"/>
      <c r="J18" s="4"/>
      <c r="K18" s="4"/>
      <c r="L18" s="5"/>
    </row>
    <row r="19" spans="2:12" ht="13.5" customHeight="1" thickBot="1" x14ac:dyDescent="0.3"/>
    <row r="20" spans="2:12" ht="15.75" x14ac:dyDescent="0.25">
      <c r="B20" s="46" t="s">
        <v>19</v>
      </c>
      <c r="C20" s="47"/>
      <c r="D20" s="47"/>
      <c r="E20" s="47"/>
      <c r="F20" s="47"/>
      <c r="G20" s="47"/>
      <c r="H20" s="47"/>
      <c r="I20" s="47"/>
      <c r="J20" s="47"/>
      <c r="K20" s="47"/>
      <c r="L20" s="48"/>
    </row>
    <row r="21" spans="2:12" ht="15" customHeight="1" x14ac:dyDescent="0.25">
      <c r="B21" s="38" t="s">
        <v>16</v>
      </c>
      <c r="C21" s="9">
        <v>1</v>
      </c>
      <c r="D21" s="16">
        <f>IF(D9&lt;&gt;"",D9,"")</f>
        <v>10.8</v>
      </c>
      <c r="E21" s="16">
        <f>IF(E9&lt;&gt;0,E9+($I$48+E9)*(E$8-$D$8)*'Calcul dilatation'!$C$2,"")</f>
        <v>11.220058348799999</v>
      </c>
      <c r="F21" s="16">
        <f>IF(F9&lt;&gt;0,F9+($I$48+F9)*(F$8-$D$8)*'Calcul dilatation'!$C$2,"")</f>
        <v>17.826512779199998</v>
      </c>
      <c r="G21" s="16">
        <f>IF(G9&lt;&gt;0,G9+($I$48+G9)*(G$8-$D$8)*'Calcul dilatation'!$C$2,"")</f>
        <v>13.836397209599999</v>
      </c>
      <c r="H21" s="16">
        <f>IF(H9&lt;&gt;0,H9+($I$48+H9)*(H$8-$D$8)*'Calcul dilatation'!$C$2,"")</f>
        <v>14.5047906864</v>
      </c>
      <c r="I21" s="16">
        <f>IF(I9&lt;&gt;0,I9+($I$48+I9)*(I$8-$D$8)*'Calcul dilatation'!$C$2,"")</f>
        <v>15.792696511999999</v>
      </c>
      <c r="J21" s="16">
        <f>IF(J9&lt;&gt;0,J9+($I$48+J9)*(J$8-$D$8)*'Calcul dilatation'!$C$2,"")</f>
        <v>16.812166860800001</v>
      </c>
      <c r="K21" s="16">
        <f>IF(K9&lt;&gt;0,K9+($I$48+K9)*(K$8-$D$8)*'Calcul dilatation'!$C$2,"")</f>
        <v>16.3647977328</v>
      </c>
      <c r="L21" s="17">
        <f>IF(L9&lt;&gt;0,L9+($I$48+L9)*(L$8-$D$8)*'Calcul dilatation'!$C$2,"")</f>
        <v>16.106587430399998</v>
      </c>
    </row>
    <row r="22" spans="2:12" x14ac:dyDescent="0.25">
      <c r="B22" s="38"/>
      <c r="C22" s="6">
        <v>2</v>
      </c>
      <c r="D22" s="16">
        <f t="shared" ref="D22:D30" si="0">IF(D10&lt;&gt;"",D10,"")</f>
        <v>10.1</v>
      </c>
      <c r="E22" s="16">
        <f>IF(E10&lt;&gt;0,E10+($I$48+E10)*(E$8-$D$8)*'Calcul dilatation'!$C$2,"")</f>
        <v>10.5199603488</v>
      </c>
      <c r="F22" s="16">
        <f>IF(F10&lt;&gt;0,F10+($I$48+F10)*(F$8-$D$8)*'Calcul dilatation'!$C$2,"")</f>
        <v>11.429648779200001</v>
      </c>
      <c r="G22" s="16">
        <f>IF(G10&lt;&gt;0,G10+($I$48+G10)*(G$8-$D$8)*'Calcul dilatation'!$C$2,"")</f>
        <v>9.8408772096000003</v>
      </c>
      <c r="H22" s="16">
        <f>IF(H10&lt;&gt;0,H10+($I$48+H10)*(H$8-$D$8)*'Calcul dilatation'!$C$2,"")</f>
        <v>11.109312686400001</v>
      </c>
      <c r="I22" s="16">
        <f>IF(I10&lt;&gt;0,I10+($I$48+I10)*(I$8-$D$8)*'Calcul dilatation'!$C$2,"")</f>
        <v>13.196336512</v>
      </c>
      <c r="J22" s="16">
        <f>IF(J10&lt;&gt;0,J10+($I$48+J10)*(J$8-$D$8)*'Calcul dilatation'!$C$2,"")</f>
        <v>14.7148128608</v>
      </c>
      <c r="K22" s="16">
        <f>IF(K10&lt;&gt;0,K10+($I$48+K10)*(K$8-$D$8)*'Calcul dilatation'!$C$2,"")</f>
        <v>16.4647067328</v>
      </c>
      <c r="L22" s="17">
        <f>IF(L10&lt;&gt;0,L10+($I$48+L10)*(L$8-$D$8)*'Calcul dilatation'!$C$2,"")</f>
        <v>17.405768430399998</v>
      </c>
    </row>
    <row r="23" spans="2:12" x14ac:dyDescent="0.25">
      <c r="B23" s="38"/>
      <c r="C23" s="6">
        <v>3</v>
      </c>
      <c r="D23" s="16">
        <f t="shared" si="0"/>
        <v>12</v>
      </c>
      <c r="E23" s="16">
        <f>IF(E11&lt;&gt;0,E11+($I$48+E11)*(E$8-$D$8)*'Calcul dilatation'!$C$2,"")</f>
        <v>15.020590348800001</v>
      </c>
      <c r="F23" s="16">
        <f>IF(F11&lt;&gt;0,F11+($I$48+F11)*(F$8-$D$8)*'Calcul dilatation'!$C$2,"")</f>
        <v>13.928423779199999</v>
      </c>
      <c r="G23" s="16">
        <f>IF(G11&lt;&gt;0,G11+($I$48+G11)*(G$8-$D$8)*'Calcul dilatation'!$C$2,"")</f>
        <v>12.8375172096</v>
      </c>
      <c r="H23" s="16">
        <f>IF(H11&lt;&gt;0,H11+($I$48+H11)*(H$8-$D$8)*'Calcul dilatation'!$C$2,"")</f>
        <v>14.604657686400001</v>
      </c>
      <c r="I23" s="16">
        <f>IF(I11&lt;&gt;0,I11+($I$48+I11)*(I$8-$D$8)*'Calcul dilatation'!$C$2,"")</f>
        <v>16.491716512</v>
      </c>
      <c r="J23" s="16">
        <f>IF(J11&lt;&gt;0,J11+($I$48+J11)*(J$8-$D$8)*'Calcul dilatation'!$C$2,"")</f>
        <v>18.609898860800001</v>
      </c>
      <c r="K23" s="16">
        <f>IF(K11&lt;&gt;0,K11+($I$48+K11)*(K$8-$D$8)*'Calcul dilatation'!$C$2,"")</f>
        <v>18.762613732799998</v>
      </c>
      <c r="L23" s="17">
        <f>IF(L11&lt;&gt;0,L11+($I$48+L11)*(L$8-$D$8)*'Calcul dilatation'!$C$2,"")</f>
        <v>17.905453430400001</v>
      </c>
    </row>
    <row r="24" spans="2:12" x14ac:dyDescent="0.25">
      <c r="B24" s="38"/>
      <c r="C24" s="6">
        <v>4</v>
      </c>
      <c r="D24" s="16" t="str">
        <f t="shared" si="0"/>
        <v/>
      </c>
      <c r="E24" s="16" t="str">
        <f>IF(E12&lt;&gt;0,E12+($I$48+E12)*(E$8-$D$8)*'Calcul dilatation'!$C$2,"")</f>
        <v/>
      </c>
      <c r="F24" s="16" t="str">
        <f>IF(F12&lt;&gt;0,F12+($I$48+F12)*(F$8-$D$8)*'Calcul dilatation'!$C$2,"")</f>
        <v/>
      </c>
      <c r="G24" s="16" t="str">
        <f>IF(G12&lt;&gt;0,G12+($I$48+G12)*(G$8-$D$8)*'Calcul dilatation'!$C$2,"")</f>
        <v/>
      </c>
      <c r="H24" s="16" t="str">
        <f>IF(H12&lt;&gt;0,H12+($I$48+H12)*(H$8-$D$8)*'Calcul dilatation'!$C$2,"")</f>
        <v/>
      </c>
      <c r="I24" s="16" t="str">
        <f>IF(I12&lt;&gt;0,I12+($I$48+I12)*(I$8-$D$8)*'Calcul dilatation'!$C$2,"")</f>
        <v/>
      </c>
      <c r="J24" s="16" t="str">
        <f>IF(J12&lt;&gt;0,J12+($I$48+J12)*(J$8-$D$8)*'Calcul dilatation'!$C$2,"")</f>
        <v/>
      </c>
      <c r="K24" s="16" t="str">
        <f>IF(K12&lt;&gt;0,K12+($I$48+K12)*(K$8-$D$8)*'Calcul dilatation'!$C$2,"")</f>
        <v/>
      </c>
      <c r="L24" s="17" t="str">
        <f>IF(L12&lt;&gt;0,L12+($I$48+L12)*(L$8-$D$8)*'Calcul dilatation'!$C$2,"")</f>
        <v/>
      </c>
    </row>
    <row r="25" spans="2:12" x14ac:dyDescent="0.25">
      <c r="B25" s="38"/>
      <c r="C25" s="6">
        <v>5</v>
      </c>
      <c r="D25" s="16" t="str">
        <f t="shared" si="0"/>
        <v/>
      </c>
      <c r="E25" s="16" t="str">
        <f>IF(E13&lt;&gt;0,E13+($I$48+E13)*(E$8-$D$8)*'Calcul dilatation'!$C$2,"")</f>
        <v/>
      </c>
      <c r="F25" s="16" t="str">
        <f>IF(F13&lt;&gt;0,F13+($I$48+F13)*(F$8-$D$8)*'Calcul dilatation'!$C$2,"")</f>
        <v/>
      </c>
      <c r="G25" s="16" t="str">
        <f>IF(G13&lt;&gt;0,G13+($I$48+G13)*(G$8-$D$8)*'Calcul dilatation'!$C$2,"")</f>
        <v/>
      </c>
      <c r="H25" s="16" t="str">
        <f>IF(H13&lt;&gt;0,H13+($I$48+H13)*(H$8-$D$8)*'Calcul dilatation'!$C$2,"")</f>
        <v/>
      </c>
      <c r="I25" s="16" t="str">
        <f>IF(I13&lt;&gt;0,I13+($I$48+I13)*(I$8-$D$8)*'Calcul dilatation'!$C$2,"")</f>
        <v/>
      </c>
      <c r="J25" s="16" t="str">
        <f>IF(J13&lt;&gt;0,J13+($I$48+J13)*(J$8-$D$8)*'Calcul dilatation'!$C$2,"")</f>
        <v/>
      </c>
      <c r="K25" s="16" t="str">
        <f>IF(K13&lt;&gt;0,K13+($I$48+K13)*(K$8-$D$8)*'Calcul dilatation'!$C$2,"")</f>
        <v/>
      </c>
      <c r="L25" s="17" t="str">
        <f>IF(L13&lt;&gt;0,L13+($I$48+L13)*(L$8-$D$8)*'Calcul dilatation'!$C$2,"")</f>
        <v/>
      </c>
    </row>
    <row r="26" spans="2:12" x14ac:dyDescent="0.25">
      <c r="B26" s="38"/>
      <c r="C26" s="6">
        <v>6</v>
      </c>
      <c r="D26" s="16" t="str">
        <f t="shared" si="0"/>
        <v/>
      </c>
      <c r="E26" s="16" t="str">
        <f>IF(E14&lt;&gt;0,E14+($I$48+E14)*(E$8-$D$8)*'Calcul dilatation'!$C$2,"")</f>
        <v/>
      </c>
      <c r="F26" s="16" t="str">
        <f>IF(F14&lt;&gt;0,F14+($I$48+F14)*(F$8-$D$8)*'Calcul dilatation'!$C$2,"")</f>
        <v/>
      </c>
      <c r="G26" s="16" t="str">
        <f>IF(G14&lt;&gt;0,G14+($I$48+G14)*(G$8-$D$8)*'Calcul dilatation'!$C$2,"")</f>
        <v/>
      </c>
      <c r="H26" s="16" t="str">
        <f>IF(H14&lt;&gt;0,H14+($I$48+H14)*(H$8-$D$8)*'Calcul dilatation'!$C$2,"")</f>
        <v/>
      </c>
      <c r="I26" s="16" t="str">
        <f>IF(I14&lt;&gt;0,I14+($I$48+I14)*(I$8-$D$8)*'Calcul dilatation'!$C$2,"")</f>
        <v/>
      </c>
      <c r="J26" s="16" t="str">
        <f>IF(J14&lt;&gt;0,J14+($I$48+J14)*(J$8-$D$8)*'Calcul dilatation'!$C$2,"")</f>
        <v/>
      </c>
      <c r="K26" s="16" t="str">
        <f>IF(K14&lt;&gt;0,K14+($I$48+K14)*(K$8-$D$8)*'Calcul dilatation'!$C$2,"")</f>
        <v/>
      </c>
      <c r="L26" s="17" t="str">
        <f>IF(L14&lt;&gt;0,L14+($I$48+L14)*(L$8-$D$8)*'Calcul dilatation'!$C$2,"")</f>
        <v/>
      </c>
    </row>
    <row r="27" spans="2:12" x14ac:dyDescent="0.25">
      <c r="B27" s="38"/>
      <c r="C27" s="6">
        <v>7</v>
      </c>
      <c r="D27" s="16" t="str">
        <f t="shared" si="0"/>
        <v/>
      </c>
      <c r="E27" s="16" t="str">
        <f>IF(E15&lt;&gt;0,E15+($I$48+E15)*(E$8-$D$8)*'Calcul dilatation'!$C$2,"")</f>
        <v/>
      </c>
      <c r="F27" s="16" t="str">
        <f>IF(F15&lt;&gt;0,F15+($I$48+F15)*(F$8-$D$8)*'Calcul dilatation'!$C$2,"")</f>
        <v/>
      </c>
      <c r="G27" s="16" t="str">
        <f>IF(G15&lt;&gt;0,G15+($I$48+G15)*(G$8-$D$8)*'Calcul dilatation'!$C$2,"")</f>
        <v/>
      </c>
      <c r="H27" s="16" t="str">
        <f>IF(H15&lt;&gt;0,H15+($I$48+H15)*(H$8-$D$8)*'Calcul dilatation'!$C$2,"")</f>
        <v/>
      </c>
      <c r="I27" s="16" t="str">
        <f>IF(I15&lt;&gt;0,I15+($I$48+I15)*(I$8-$D$8)*'Calcul dilatation'!$C$2,"")</f>
        <v/>
      </c>
      <c r="J27" s="16" t="str">
        <f>IF(J15&lt;&gt;0,J15+($I$48+J15)*(J$8-$D$8)*'Calcul dilatation'!$C$2,"")</f>
        <v/>
      </c>
      <c r="K27" s="16" t="str">
        <f>IF(K15&lt;&gt;0,K15+($I$48+K15)*(K$8-$D$8)*'Calcul dilatation'!$C$2,"")</f>
        <v/>
      </c>
      <c r="L27" s="17" t="str">
        <f>IF(L15&lt;&gt;0,L15+($I$48+L15)*(L$8-$D$8)*'Calcul dilatation'!$C$2,"")</f>
        <v/>
      </c>
    </row>
    <row r="28" spans="2:12" x14ac:dyDescent="0.25">
      <c r="B28" s="38"/>
      <c r="C28" s="6">
        <v>8</v>
      </c>
      <c r="D28" s="16" t="str">
        <f t="shared" si="0"/>
        <v/>
      </c>
      <c r="E28" s="16" t="str">
        <f>IF(E16&lt;&gt;0,E16+($I$48+E16)*(E$8-$D$8)*'Calcul dilatation'!$C$2,"")</f>
        <v/>
      </c>
      <c r="F28" s="16" t="str">
        <f>IF(F16&lt;&gt;0,F16+($I$48+F16)*(F$8-$D$8)*'Calcul dilatation'!$C$2,"")</f>
        <v/>
      </c>
      <c r="G28" s="16" t="str">
        <f>IF(G16&lt;&gt;0,G16+($I$48+G16)*(G$8-$D$8)*'Calcul dilatation'!$C$2,"")</f>
        <v/>
      </c>
      <c r="H28" s="16" t="str">
        <f>IF(H16&lt;&gt;0,H16+($I$48+H16)*(H$8-$D$8)*'Calcul dilatation'!$C$2,"")</f>
        <v/>
      </c>
      <c r="I28" s="16" t="str">
        <f>IF(I16&lt;&gt;0,I16+($I$48+I16)*(I$8-$D$8)*'Calcul dilatation'!$C$2,"")</f>
        <v/>
      </c>
      <c r="J28" s="16" t="str">
        <f>IF(J16&lt;&gt;0,J16+($I$48+J16)*(J$8-$D$8)*'Calcul dilatation'!$C$2,"")</f>
        <v/>
      </c>
      <c r="K28" s="16" t="str">
        <f>IF(K16&lt;&gt;0,K16+($I$48+K16)*(K$8-$D$8)*'Calcul dilatation'!$C$2,"")</f>
        <v/>
      </c>
      <c r="L28" s="17" t="str">
        <f>IF(L16&lt;&gt;0,L16+($I$48+L16)*(L$8-$D$8)*'Calcul dilatation'!$C$2,"")</f>
        <v/>
      </c>
    </row>
    <row r="29" spans="2:12" x14ac:dyDescent="0.25">
      <c r="B29" s="38"/>
      <c r="C29" s="6">
        <v>9</v>
      </c>
      <c r="D29" s="16" t="str">
        <f t="shared" si="0"/>
        <v/>
      </c>
      <c r="E29" s="16" t="str">
        <f>IF(E17&lt;&gt;0,E17+($I$48+E17)*(E$8-$D$8)*'Calcul dilatation'!$C$2,"")</f>
        <v/>
      </c>
      <c r="F29" s="16" t="str">
        <f>IF(F17&lt;&gt;0,F17+($I$48+F17)*(F$8-$D$8)*'Calcul dilatation'!$C$2,"")</f>
        <v/>
      </c>
      <c r="G29" s="16" t="str">
        <f>IF(G17&lt;&gt;0,G17+($I$48+G17)*(G$8-$D$8)*'Calcul dilatation'!$C$2,"")</f>
        <v/>
      </c>
      <c r="H29" s="16" t="str">
        <f>IF(H17&lt;&gt;0,H17+($I$48+H17)*(H$8-$D$8)*'Calcul dilatation'!$C$2,"")</f>
        <v/>
      </c>
      <c r="I29" s="16" t="str">
        <f>IF(I17&lt;&gt;0,I17+($I$48+I17)*(I$8-$D$8)*'Calcul dilatation'!$C$2,"")</f>
        <v/>
      </c>
      <c r="J29" s="16" t="str">
        <f>IF(J17&lt;&gt;0,J17+($I$48+J17)*(J$8-$D$8)*'Calcul dilatation'!$C$2,"")</f>
        <v/>
      </c>
      <c r="K29" s="16" t="str">
        <f>IF(K17&lt;&gt;0,K17+($I$48+K17)*(K$8-$D$8)*'Calcul dilatation'!$C$2,"")</f>
        <v/>
      </c>
      <c r="L29" s="17" t="str">
        <f>IF(L17&lt;&gt;0,L17+($I$48+L17)*(L$8-$D$8)*'Calcul dilatation'!$C$2,"")</f>
        <v/>
      </c>
    </row>
    <row r="30" spans="2:12" ht="15.75" thickBot="1" x14ac:dyDescent="0.3">
      <c r="B30" s="39"/>
      <c r="C30" s="7">
        <v>10</v>
      </c>
      <c r="D30" s="34" t="str">
        <f t="shared" si="0"/>
        <v/>
      </c>
      <c r="E30" s="34" t="str">
        <f>IF(E18&lt;&gt;0,E18+($I$48+E18)*(E$8-$D$8)*'Calcul dilatation'!$C$2,"")</f>
        <v/>
      </c>
      <c r="F30" s="34" t="str">
        <f>IF(F18&lt;&gt;0,F18+($I$48+F18)*(F$8-$D$8)*'Calcul dilatation'!$C$2,"")</f>
        <v/>
      </c>
      <c r="G30" s="34" t="str">
        <f>IF(G18&lt;&gt;0,G18+($I$48+G18)*(G$8-$D$8)*'Calcul dilatation'!$C$2,"")</f>
        <v/>
      </c>
      <c r="H30" s="34" t="str">
        <f>IF(H18&lt;&gt;0,H18+($I$48+H18)*(H$8-$D$8)*'Calcul dilatation'!$C$2,"")</f>
        <v/>
      </c>
      <c r="I30" s="34" t="str">
        <f>IF(I18&lt;&gt;0,I18+($I$48+I18)*(I$8-$D$8)*'Calcul dilatation'!$C$2,"")</f>
        <v/>
      </c>
      <c r="J30" s="34" t="str">
        <f>IF(J18&lt;&gt;0,J18+($I$48+J18)*(J$8-$D$8)*'Calcul dilatation'!$C$2,"")</f>
        <v/>
      </c>
      <c r="K30" s="34" t="str">
        <f>IF(K18&lt;&gt;0,K18+($I$48+K18)*(K$8-$D$8)*'Calcul dilatation'!$C$2,"")</f>
        <v/>
      </c>
      <c r="L30" s="35" t="str">
        <f>IF(L18&lt;&gt;0,L18+($I$48+L18)*(L$8-$D$8)*'Calcul dilatation'!$C$2,"")</f>
        <v/>
      </c>
    </row>
    <row r="31" spans="2:12" ht="15.75" thickBot="1" x14ac:dyDescent="0.3"/>
    <row r="32" spans="2:12" ht="15.75" x14ac:dyDescent="0.25">
      <c r="B32" s="46" t="s">
        <v>20</v>
      </c>
      <c r="C32" s="47"/>
      <c r="D32" s="47"/>
      <c r="E32" s="47"/>
      <c r="F32" s="47"/>
      <c r="G32" s="47"/>
      <c r="H32" s="47"/>
      <c r="I32" s="47"/>
      <c r="J32" s="47"/>
      <c r="K32" s="47"/>
      <c r="L32" s="48"/>
    </row>
    <row r="33" spans="2:12" ht="15" customHeight="1" x14ac:dyDescent="0.25">
      <c r="B33" s="38" t="s">
        <v>16</v>
      </c>
      <c r="C33" s="9">
        <v>1</v>
      </c>
      <c r="D33" s="16">
        <f>IF(D21&lt;&gt;"",0,"")</f>
        <v>0</v>
      </c>
      <c r="E33" s="16">
        <f>(IF(E21&lt;&gt;"",E21-$D21,""))</f>
        <v>0.42005834879999782</v>
      </c>
      <c r="F33" s="16">
        <f t="shared" ref="F33:L33" si="1">(IF(F21&lt;&gt;"",F21-$D21,""))</f>
        <v>7.0265127791999973</v>
      </c>
      <c r="G33" s="16">
        <f t="shared" si="1"/>
        <v>3.0363972095999987</v>
      </c>
      <c r="H33" s="16">
        <f t="shared" si="1"/>
        <v>3.7047906863999991</v>
      </c>
      <c r="I33" s="16">
        <f t="shared" si="1"/>
        <v>4.9926965119999984</v>
      </c>
      <c r="J33" s="16">
        <f t="shared" si="1"/>
        <v>6.0121668608000007</v>
      </c>
      <c r="K33" s="16">
        <f t="shared" si="1"/>
        <v>5.5647977327999989</v>
      </c>
      <c r="L33" s="17">
        <f t="shared" si="1"/>
        <v>5.3065874303999969</v>
      </c>
    </row>
    <row r="34" spans="2:12" x14ac:dyDescent="0.25">
      <c r="B34" s="38"/>
      <c r="C34" s="6">
        <v>2</v>
      </c>
      <c r="D34" s="16">
        <f t="shared" ref="D34:D42" si="2">IF(D22&lt;&gt;"",0,"")</f>
        <v>0</v>
      </c>
      <c r="E34" s="16">
        <f t="shared" ref="E34:L42" si="3">(IF(E22&lt;&gt;"",E22-$D22,""))</f>
        <v>0.41996034880000011</v>
      </c>
      <c r="F34" s="16">
        <f t="shared" si="3"/>
        <v>1.3296487792000011</v>
      </c>
      <c r="G34" s="16">
        <f t="shared" si="3"/>
        <v>-0.2591227903999993</v>
      </c>
      <c r="H34" s="16">
        <f t="shared" si="3"/>
        <v>1.0093126864000013</v>
      </c>
      <c r="I34" s="16">
        <f t="shared" si="3"/>
        <v>3.0963365120000006</v>
      </c>
      <c r="J34" s="16">
        <f t="shared" si="3"/>
        <v>4.6148128608000007</v>
      </c>
      <c r="K34" s="16">
        <f t="shared" si="3"/>
        <v>6.3647067328000002</v>
      </c>
      <c r="L34" s="17">
        <f t="shared" si="3"/>
        <v>7.3057684303999988</v>
      </c>
    </row>
    <row r="35" spans="2:12" x14ac:dyDescent="0.25">
      <c r="B35" s="38"/>
      <c r="C35" s="6">
        <v>3</v>
      </c>
      <c r="D35" s="16">
        <f t="shared" si="2"/>
        <v>0</v>
      </c>
      <c r="E35" s="16">
        <f t="shared" si="3"/>
        <v>3.0205903488000008</v>
      </c>
      <c r="F35" s="16">
        <f t="shared" si="3"/>
        <v>1.9284237791999992</v>
      </c>
      <c r="G35" s="16">
        <f t="shared" si="3"/>
        <v>0.83751720959999965</v>
      </c>
      <c r="H35" s="16">
        <f t="shared" si="3"/>
        <v>2.6046576864000013</v>
      </c>
      <c r="I35" s="16">
        <f t="shared" si="3"/>
        <v>4.491716512</v>
      </c>
      <c r="J35" s="16">
        <f t="shared" si="3"/>
        <v>6.6098988608000013</v>
      </c>
      <c r="K35" s="16">
        <f t="shared" si="3"/>
        <v>6.7626137327999984</v>
      </c>
      <c r="L35" s="17">
        <f t="shared" si="3"/>
        <v>5.9054534304000015</v>
      </c>
    </row>
    <row r="36" spans="2:12" x14ac:dyDescent="0.25">
      <c r="B36" s="38"/>
      <c r="C36" s="6">
        <v>4</v>
      </c>
      <c r="D36" s="16" t="str">
        <f t="shared" si="2"/>
        <v/>
      </c>
      <c r="E36" s="16" t="str">
        <f t="shared" si="3"/>
        <v/>
      </c>
      <c r="F36" s="16" t="str">
        <f t="shared" si="3"/>
        <v/>
      </c>
      <c r="G36" s="16" t="str">
        <f t="shared" si="3"/>
        <v/>
      </c>
      <c r="H36" s="16" t="str">
        <f t="shared" si="3"/>
        <v/>
      </c>
      <c r="I36" s="16" t="str">
        <f t="shared" si="3"/>
        <v/>
      </c>
      <c r="J36" s="16" t="str">
        <f t="shared" si="3"/>
        <v/>
      </c>
      <c r="K36" s="16" t="str">
        <f t="shared" si="3"/>
        <v/>
      </c>
      <c r="L36" s="17" t="str">
        <f t="shared" si="3"/>
        <v/>
      </c>
    </row>
    <row r="37" spans="2:12" x14ac:dyDescent="0.25">
      <c r="B37" s="38"/>
      <c r="C37" s="6">
        <v>5</v>
      </c>
      <c r="D37" s="16" t="str">
        <f t="shared" si="2"/>
        <v/>
      </c>
      <c r="E37" s="16" t="str">
        <f t="shared" si="3"/>
        <v/>
      </c>
      <c r="F37" s="16" t="str">
        <f t="shared" si="3"/>
        <v/>
      </c>
      <c r="G37" s="16" t="str">
        <f t="shared" si="3"/>
        <v/>
      </c>
      <c r="H37" s="16" t="str">
        <f t="shared" si="3"/>
        <v/>
      </c>
      <c r="I37" s="16" t="str">
        <f t="shared" si="3"/>
        <v/>
      </c>
      <c r="J37" s="16" t="str">
        <f t="shared" si="3"/>
        <v/>
      </c>
      <c r="K37" s="16" t="str">
        <f t="shared" si="3"/>
        <v/>
      </c>
      <c r="L37" s="17" t="str">
        <f t="shared" si="3"/>
        <v/>
      </c>
    </row>
    <row r="38" spans="2:12" x14ac:dyDescent="0.25">
      <c r="B38" s="38"/>
      <c r="C38" s="6">
        <v>6</v>
      </c>
      <c r="D38" s="16" t="str">
        <f t="shared" si="2"/>
        <v/>
      </c>
      <c r="E38" s="16" t="str">
        <f t="shared" si="3"/>
        <v/>
      </c>
      <c r="F38" s="16" t="str">
        <f t="shared" si="3"/>
        <v/>
      </c>
      <c r="G38" s="16" t="str">
        <f t="shared" si="3"/>
        <v/>
      </c>
      <c r="H38" s="16" t="str">
        <f t="shared" si="3"/>
        <v/>
      </c>
      <c r="I38" s="16" t="str">
        <f t="shared" si="3"/>
        <v/>
      </c>
      <c r="J38" s="16" t="str">
        <f t="shared" si="3"/>
        <v/>
      </c>
      <c r="K38" s="16" t="str">
        <f t="shared" si="3"/>
        <v/>
      </c>
      <c r="L38" s="17" t="str">
        <f t="shared" si="3"/>
        <v/>
      </c>
    </row>
    <row r="39" spans="2:12" x14ac:dyDescent="0.25">
      <c r="B39" s="38"/>
      <c r="C39" s="6">
        <v>7</v>
      </c>
      <c r="D39" s="16" t="str">
        <f t="shared" si="2"/>
        <v/>
      </c>
      <c r="E39" s="16" t="str">
        <f t="shared" si="3"/>
        <v/>
      </c>
      <c r="F39" s="16" t="str">
        <f t="shared" si="3"/>
        <v/>
      </c>
      <c r="G39" s="16" t="str">
        <f t="shared" si="3"/>
        <v/>
      </c>
      <c r="H39" s="16" t="str">
        <f t="shared" si="3"/>
        <v/>
      </c>
      <c r="I39" s="16" t="str">
        <f t="shared" si="3"/>
        <v/>
      </c>
      <c r="J39" s="16" t="str">
        <f t="shared" si="3"/>
        <v/>
      </c>
      <c r="K39" s="16" t="str">
        <f t="shared" si="3"/>
        <v/>
      </c>
      <c r="L39" s="17" t="str">
        <f t="shared" si="3"/>
        <v/>
      </c>
    </row>
    <row r="40" spans="2:12" x14ac:dyDescent="0.25">
      <c r="B40" s="38"/>
      <c r="C40" s="6">
        <v>8</v>
      </c>
      <c r="D40" s="16" t="str">
        <f t="shared" si="2"/>
        <v/>
      </c>
      <c r="E40" s="16" t="str">
        <f t="shared" si="3"/>
        <v/>
      </c>
      <c r="F40" s="16" t="str">
        <f t="shared" si="3"/>
        <v/>
      </c>
      <c r="G40" s="16" t="str">
        <f t="shared" si="3"/>
        <v/>
      </c>
      <c r="H40" s="16" t="str">
        <f t="shared" si="3"/>
        <v/>
      </c>
      <c r="I40" s="16" t="str">
        <f t="shared" si="3"/>
        <v/>
      </c>
      <c r="J40" s="16" t="str">
        <f t="shared" si="3"/>
        <v/>
      </c>
      <c r="K40" s="16" t="str">
        <f t="shared" si="3"/>
        <v/>
      </c>
      <c r="L40" s="17" t="str">
        <f t="shared" si="3"/>
        <v/>
      </c>
    </row>
    <row r="41" spans="2:12" x14ac:dyDescent="0.25">
      <c r="B41" s="38"/>
      <c r="C41" s="6">
        <v>9</v>
      </c>
      <c r="D41" s="16" t="str">
        <f t="shared" si="2"/>
        <v/>
      </c>
      <c r="E41" s="16" t="str">
        <f t="shared" si="3"/>
        <v/>
      </c>
      <c r="F41" s="16" t="str">
        <f t="shared" si="3"/>
        <v/>
      </c>
      <c r="G41" s="16" t="str">
        <f t="shared" si="3"/>
        <v/>
      </c>
      <c r="H41" s="16" t="str">
        <f t="shared" si="3"/>
        <v/>
      </c>
      <c r="I41" s="16" t="str">
        <f t="shared" si="3"/>
        <v/>
      </c>
      <c r="J41" s="16" t="str">
        <f t="shared" si="3"/>
        <v/>
      </c>
      <c r="K41" s="16" t="str">
        <f t="shared" si="3"/>
        <v/>
      </c>
      <c r="L41" s="17" t="str">
        <f t="shared" si="3"/>
        <v/>
      </c>
    </row>
    <row r="42" spans="2:12" ht="15.75" thickBot="1" x14ac:dyDescent="0.3">
      <c r="B42" s="39"/>
      <c r="C42" s="7">
        <v>10</v>
      </c>
      <c r="D42" s="34" t="str">
        <f t="shared" si="2"/>
        <v/>
      </c>
      <c r="E42" s="34" t="str">
        <f t="shared" si="3"/>
        <v/>
      </c>
      <c r="F42" s="34" t="str">
        <f t="shared" si="3"/>
        <v/>
      </c>
      <c r="G42" s="34" t="str">
        <f t="shared" si="3"/>
        <v/>
      </c>
      <c r="H42" s="34" t="str">
        <f t="shared" si="3"/>
        <v/>
      </c>
      <c r="I42" s="34" t="str">
        <f t="shared" si="3"/>
        <v/>
      </c>
      <c r="J42" s="34" t="str">
        <f t="shared" si="3"/>
        <v/>
      </c>
      <c r="K42" s="34" t="str">
        <f t="shared" si="3"/>
        <v/>
      </c>
      <c r="L42" s="35" t="str">
        <f t="shared" si="3"/>
        <v/>
      </c>
    </row>
    <row r="44" spans="2:12" ht="15.75" hidden="1" thickBot="1" x14ac:dyDescent="0.3"/>
    <row r="45" spans="2:12" hidden="1" x14ac:dyDescent="0.25">
      <c r="C45" s="21" t="s">
        <v>9</v>
      </c>
      <c r="D45" s="22"/>
      <c r="E45" s="22"/>
      <c r="F45" s="22"/>
      <c r="G45" s="22"/>
      <c r="H45" s="22"/>
      <c r="I45" s="22"/>
      <c r="J45" s="23"/>
    </row>
    <row r="46" spans="2:12" hidden="1" x14ac:dyDescent="0.25">
      <c r="B46" s="20"/>
      <c r="C46" s="24" t="s">
        <v>7</v>
      </c>
      <c r="E46" s="25"/>
      <c r="F46" s="20"/>
      <c r="I46" s="26">
        <f>D8-'Calcul dilatation'!C4</f>
        <v>8</v>
      </c>
      <c r="J46" s="27"/>
    </row>
    <row r="47" spans="2:12" hidden="1" x14ac:dyDescent="0.25">
      <c r="B47" s="20"/>
      <c r="C47" s="24" t="s">
        <v>6</v>
      </c>
      <c r="F47" s="20"/>
      <c r="I47" s="25">
        <f>I46*'Calcul dilatation'!C2*'Calcul dilatation'!C3</f>
        <v>7.392E-2</v>
      </c>
      <c r="J47" s="28" t="s">
        <v>0</v>
      </c>
    </row>
    <row r="48" spans="2:12" ht="15.75" hidden="1" thickBot="1" x14ac:dyDescent="0.3">
      <c r="B48" s="20"/>
      <c r="C48" s="29" t="s">
        <v>8</v>
      </c>
      <c r="D48" s="30"/>
      <c r="E48" s="30"/>
      <c r="F48" s="31"/>
      <c r="G48" s="30"/>
      <c r="H48" s="30"/>
      <c r="I48" s="32">
        <f>I47+'Calcul dilatation'!C3</f>
        <v>132.07391999999999</v>
      </c>
      <c r="J48" s="33" t="s">
        <v>0</v>
      </c>
    </row>
    <row r="49" spans="2:6" hidden="1" x14ac:dyDescent="0.25">
      <c r="B49" s="20"/>
      <c r="C49" s="20"/>
      <c r="D49" s="20"/>
      <c r="E49" s="20"/>
      <c r="F49" s="20"/>
    </row>
  </sheetData>
  <mergeCells count="12">
    <mergeCell ref="B33:B42"/>
    <mergeCell ref="B32:L32"/>
    <mergeCell ref="B20:L20"/>
    <mergeCell ref="B21:B30"/>
    <mergeCell ref="B9:B18"/>
    <mergeCell ref="B4:E4"/>
    <mergeCell ref="B2:E2"/>
    <mergeCell ref="B6:L6"/>
    <mergeCell ref="B7:C7"/>
    <mergeCell ref="B8:C8"/>
    <mergeCell ref="F4:T4"/>
    <mergeCell ref="F2:T2"/>
  </mergeCells>
  <pageMargins left="0.7" right="0.7" top="0.75" bottom="0.75" header="0.3" footer="0.3"/>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60291-E4F6-4B47-8C2B-7035E614EE71}">
  <dimension ref="A1:D10"/>
  <sheetViews>
    <sheetView workbookViewId="0">
      <selection activeCell="B22" sqref="B22"/>
    </sheetView>
  </sheetViews>
  <sheetFormatPr baseColWidth="10" defaultRowHeight="15" x14ac:dyDescent="0.25"/>
  <cols>
    <col min="2" max="2" width="53.140625" bestFit="1" customWidth="1"/>
  </cols>
  <sheetData>
    <row r="1" spans="1:4" x14ac:dyDescent="0.25">
      <c r="A1" s="15"/>
      <c r="B1" s="15"/>
      <c r="C1" s="15"/>
      <c r="D1" s="15"/>
    </row>
    <row r="2" spans="1:4" x14ac:dyDescent="0.25">
      <c r="A2" s="15"/>
      <c r="B2" s="14" t="s">
        <v>1</v>
      </c>
      <c r="C2" s="15">
        <v>6.9999999999999994E-5</v>
      </c>
      <c r="D2" s="15" t="s">
        <v>2</v>
      </c>
    </row>
    <row r="3" spans="1:4" x14ac:dyDescent="0.25">
      <c r="A3" s="15"/>
      <c r="B3" s="15" t="s">
        <v>3</v>
      </c>
      <c r="C3" s="15">
        <v>132</v>
      </c>
      <c r="D3" s="15" t="s">
        <v>0</v>
      </c>
    </row>
    <row r="4" spans="1:4" x14ac:dyDescent="0.25">
      <c r="A4" s="15"/>
      <c r="B4" s="15" t="s">
        <v>4</v>
      </c>
      <c r="C4" s="15">
        <v>20</v>
      </c>
      <c r="D4" s="15" t="s">
        <v>5</v>
      </c>
    </row>
    <row r="5" spans="1:4" x14ac:dyDescent="0.25">
      <c r="A5" s="15"/>
      <c r="B5" s="15"/>
      <c r="C5" s="15"/>
      <c r="D5" s="15"/>
    </row>
    <row r="6" spans="1:4" x14ac:dyDescent="0.25">
      <c r="A6" s="15"/>
      <c r="B6" s="15"/>
      <c r="C6" s="15"/>
      <c r="D6" s="15"/>
    </row>
    <row r="7" spans="1:4" x14ac:dyDescent="0.25">
      <c r="A7" s="15"/>
      <c r="B7" s="15"/>
      <c r="C7" s="15"/>
      <c r="D7" s="15"/>
    </row>
    <row r="8" spans="1:4" x14ac:dyDescent="0.25">
      <c r="A8" s="15"/>
      <c r="B8" s="15"/>
      <c r="C8" s="15"/>
      <c r="D8" s="15"/>
    </row>
    <row r="9" spans="1:4" x14ac:dyDescent="0.25">
      <c r="A9" s="15"/>
      <c r="B9" s="15"/>
      <c r="C9" s="15"/>
      <c r="D9" s="15"/>
    </row>
    <row r="10" spans="1:4" x14ac:dyDescent="0.25">
      <c r="A10" s="15"/>
      <c r="B10" s="15"/>
      <c r="C10" s="15"/>
      <c r="D10"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Gebrauchsanweisung</vt:lpstr>
      <vt:lpstr>G1</vt:lpstr>
      <vt:lpstr>G1 (Beispiel)</vt:lpstr>
      <vt:lpstr>Calcul dilatation</vt:lpstr>
      <vt:lpstr>'G1'!Zone_d_impression</vt:lpstr>
      <vt:lpstr>'G1 (Beispiel)'!Zone_d_impression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dc:creator>
  <cp:lastModifiedBy>pierr</cp:lastModifiedBy>
  <cp:lastPrinted>2022-05-04T15:36:20Z</cp:lastPrinted>
  <dcterms:created xsi:type="dcterms:W3CDTF">2022-04-22T14:35:31Z</dcterms:created>
  <dcterms:modified xsi:type="dcterms:W3CDTF">2022-09-06T15:55:57Z</dcterms:modified>
</cp:coreProperties>
</file>